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PC019\Desktop\Рирекищо Гакуин\"/>
    </mc:Choice>
  </mc:AlternateContent>
  <xr:revisionPtr revIDLastSave="0" documentId="13_ncr:1_{D5E9A031-31F5-46AC-86CE-5BA0EE12958A}" xr6:coauthVersionLast="47" xr6:coauthVersionMax="47" xr10:uidLastSave="{00000000-0000-0000-0000-000000000000}"/>
  <bookViews>
    <workbookView xWindow="-120" yWindow="-120" windowWidth="20730" windowHeight="11160" firstSheet="1" activeTab="1" xr2:uid="{3F843C0D-BF9C-43D2-B406-C5280042532E}"/>
  </bookViews>
  <sheets>
    <sheet name="質問票 (2)" sheetId="18" state="hidden" r:id="rId1"/>
    <sheet name="質問票" sheetId="17" r:id="rId2"/>
    <sheet name="願書" sheetId="1" r:id="rId3"/>
    <sheet name="日本語を学ぶ理由書 (和訳)" sheetId="5" r:id="rId4"/>
    <sheet name="経費支弁書(訳文)" sheetId="7" r:id="rId5"/>
    <sheet name="履歴書" sheetId="15" r:id="rId6"/>
  </sheets>
  <definedNames>
    <definedName name="_xlnm.Print_Area" localSheetId="2">願書!$A$1:$AX$445</definedName>
    <definedName name="_xlnm.Print_Area" localSheetId="4">'経費支弁書(訳文)'!$A$1:$O$46</definedName>
    <definedName name="_xlnm.Print_Area" localSheetId="3">'日本語を学ぶ理由書 (和訳)'!$A$1:$G$64</definedName>
    <definedName name="_xlnm.Print_Area" localSheetId="5">履歴書!$A$1:$BL$88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B3" i="1" l="1"/>
  <c r="BB4" i="1"/>
  <c r="BB5" i="1"/>
  <c r="BB6" i="1"/>
  <c r="BB7" i="1"/>
  <c r="BB8" i="1"/>
  <c r="BB9" i="1"/>
  <c r="BB10" i="1"/>
  <c r="BB11" i="1"/>
  <c r="BB12" i="1"/>
  <c r="BB13" i="1"/>
  <c r="BB14" i="1"/>
  <c r="I9" i="15" s="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AO73" i="15" s="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AW15" i="15" s="1"/>
  <c r="BB91" i="1"/>
  <c r="BB92" i="1"/>
  <c r="BB93" i="1"/>
  <c r="BE15" i="15" s="1"/>
  <c r="BB94" i="1"/>
  <c r="D16" i="15" s="1"/>
  <c r="BB95" i="1"/>
  <c r="AW16" i="15" s="1"/>
  <c r="BB96" i="1"/>
  <c r="BB97" i="1"/>
  <c r="S16" i="15" s="1"/>
  <c r="BB98" i="1"/>
  <c r="BE16" i="15" s="1"/>
  <c r="BB99" i="1"/>
  <c r="D17" i="15" s="1"/>
  <c r="BB100" i="1"/>
  <c r="BB101" i="1"/>
  <c r="BB102" i="1"/>
  <c r="BE17" i="15" s="1"/>
  <c r="BB103" i="1"/>
  <c r="BF80" i="1" s="1"/>
  <c r="BB104" i="1"/>
  <c r="BB105" i="1"/>
  <c r="BB106" i="1"/>
  <c r="BF86" i="1" s="1"/>
  <c r="BB107" i="1"/>
  <c r="BB108" i="1"/>
  <c r="BB109" i="1"/>
  <c r="BB110" i="1"/>
  <c r="BB111" i="1"/>
  <c r="BB112" i="1"/>
  <c r="BB113" i="1"/>
  <c r="BB114" i="1"/>
  <c r="D20" i="15" s="1"/>
  <c r="BB115" i="1"/>
  <c r="BB116" i="1"/>
  <c r="BB117" i="1"/>
  <c r="BB118" i="1"/>
  <c r="BB119" i="1"/>
  <c r="BB120" i="1"/>
  <c r="BB121" i="1"/>
  <c r="BB122" i="1"/>
  <c r="BE21" i="15" s="1"/>
  <c r="BB123" i="1"/>
  <c r="BB124" i="1"/>
  <c r="BB125" i="1"/>
  <c r="BB126" i="1"/>
  <c r="BB127" i="1"/>
  <c r="BB128" i="1"/>
  <c r="BB129" i="1"/>
  <c r="BB130" i="1"/>
  <c r="BB131" i="1"/>
  <c r="BB132" i="1"/>
  <c r="BB133" i="1"/>
  <c r="BB134" i="1"/>
  <c r="BB135" i="1"/>
  <c r="BB136" i="1"/>
  <c r="BB137" i="1"/>
  <c r="BB138" i="1"/>
  <c r="BB139" i="1"/>
  <c r="BB140" i="1"/>
  <c r="BB141" i="1"/>
  <c r="BB142" i="1"/>
  <c r="BB143" i="1"/>
  <c r="BB144" i="1"/>
  <c r="BB145" i="1"/>
  <c r="BB146" i="1"/>
  <c r="BB147" i="1"/>
  <c r="BB148" i="1"/>
  <c r="BB149" i="1"/>
  <c r="BB150" i="1"/>
  <c r="BB151" i="1"/>
  <c r="BB152" i="1"/>
  <c r="BB153" i="1"/>
  <c r="BB154" i="1"/>
  <c r="BB155" i="1"/>
  <c r="BB156" i="1"/>
  <c r="BB157" i="1"/>
  <c r="BB158" i="1"/>
  <c r="BB159" i="1"/>
  <c r="BB160" i="1"/>
  <c r="BB161" i="1"/>
  <c r="BB162" i="1"/>
  <c r="BB163" i="1"/>
  <c r="BB164" i="1"/>
  <c r="BB165" i="1"/>
  <c r="BB166" i="1"/>
  <c r="BB167" i="1"/>
  <c r="BB168" i="1"/>
  <c r="BB169" i="1"/>
  <c r="BB170" i="1"/>
  <c r="BB171" i="1"/>
  <c r="BB172" i="1"/>
  <c r="BB173" i="1"/>
  <c r="BB174" i="1"/>
  <c r="BB175" i="1"/>
  <c r="BB176" i="1"/>
  <c r="BB177" i="1"/>
  <c r="BB178" i="1"/>
  <c r="BB179" i="1"/>
  <c r="BB180" i="1"/>
  <c r="BB181" i="1"/>
  <c r="BB182" i="1"/>
  <c r="BB183" i="1"/>
  <c r="BB184" i="1"/>
  <c r="BB185" i="1"/>
  <c r="BB186" i="1"/>
  <c r="BB187" i="1"/>
  <c r="BB188" i="1"/>
  <c r="BB189" i="1"/>
  <c r="BB190" i="1"/>
  <c r="BB191" i="1"/>
  <c r="BB192" i="1"/>
  <c r="BB193" i="1"/>
  <c r="BB194" i="1"/>
  <c r="BB195" i="1"/>
  <c r="BB196" i="1"/>
  <c r="BB197" i="1"/>
  <c r="BB198" i="1"/>
  <c r="BB199" i="1"/>
  <c r="BB200" i="1"/>
  <c r="BB201" i="1"/>
  <c r="BB202" i="1"/>
  <c r="BB203" i="1"/>
  <c r="BB204" i="1"/>
  <c r="BB205" i="1"/>
  <c r="BB206" i="1"/>
  <c r="BB207" i="1"/>
  <c r="BB208" i="1"/>
  <c r="BB209" i="1"/>
  <c r="BB210" i="1"/>
  <c r="BB211" i="1"/>
  <c r="BB212" i="1"/>
  <c r="BB213" i="1"/>
  <c r="BB214" i="1"/>
  <c r="BB215" i="1"/>
  <c r="BB216" i="1"/>
  <c r="BB217" i="1"/>
  <c r="BB218" i="1"/>
  <c r="BB219" i="1"/>
  <c r="BB220" i="1"/>
  <c r="BB221" i="1"/>
  <c r="BB222" i="1"/>
  <c r="BB223" i="1"/>
  <c r="BB224" i="1"/>
  <c r="BB225" i="1"/>
  <c r="BB226" i="1"/>
  <c r="BB227" i="1"/>
  <c r="BB228" i="1"/>
  <c r="BB229" i="1"/>
  <c r="BB230" i="1"/>
  <c r="BB231" i="1"/>
  <c r="BB232" i="1"/>
  <c r="BB233" i="1"/>
  <c r="BB234" i="1"/>
  <c r="BB235" i="1"/>
  <c r="BB236" i="1"/>
  <c r="BB237" i="1"/>
  <c r="BB238" i="1"/>
  <c r="BB239" i="1"/>
  <c r="BB240" i="1"/>
  <c r="BB241" i="1"/>
  <c r="BB242" i="1"/>
  <c r="BB243" i="1"/>
  <c r="BB244" i="1"/>
  <c r="BB245" i="1"/>
  <c r="BB246" i="1"/>
  <c r="BB247" i="1"/>
  <c r="BB248" i="1"/>
  <c r="BB249" i="1"/>
  <c r="BB250" i="1"/>
  <c r="BB251" i="1"/>
  <c r="BB252" i="1"/>
  <c r="BB253" i="1"/>
  <c r="BB254" i="1"/>
  <c r="BB255" i="1"/>
  <c r="BB256" i="1"/>
  <c r="BB257" i="1"/>
  <c r="BB258" i="1"/>
  <c r="BB259" i="1"/>
  <c r="BB260" i="1"/>
  <c r="BB261" i="1"/>
  <c r="BB262" i="1"/>
  <c r="BB263" i="1"/>
  <c r="BB264" i="1"/>
  <c r="BB265" i="1"/>
  <c r="BB266" i="1"/>
  <c r="BB267" i="1"/>
  <c r="BB268" i="1"/>
  <c r="BB269" i="1"/>
  <c r="BB270" i="1"/>
  <c r="BB271" i="1"/>
  <c r="BB272" i="1"/>
  <c r="BB273" i="1"/>
  <c r="BB274" i="1"/>
  <c r="BB275" i="1"/>
  <c r="BB276" i="1"/>
  <c r="BB277" i="1"/>
  <c r="BB278" i="1"/>
  <c r="BB279" i="1"/>
  <c r="BB280" i="1"/>
  <c r="BB281" i="1"/>
  <c r="BB282" i="1"/>
  <c r="BB283" i="1"/>
  <c r="BB284" i="1"/>
  <c r="BB285" i="1"/>
  <c r="BB286" i="1"/>
  <c r="BB287" i="1"/>
  <c r="BB288" i="1"/>
  <c r="BB289" i="1"/>
  <c r="BB290" i="1"/>
  <c r="BB291" i="1"/>
  <c r="BB292" i="1"/>
  <c r="BB293" i="1"/>
  <c r="BB294" i="1"/>
  <c r="BB295" i="1"/>
  <c r="BB296" i="1"/>
  <c r="BB297" i="1"/>
  <c r="BB298" i="1"/>
  <c r="BB299" i="1"/>
  <c r="BB300" i="1"/>
  <c r="BB301" i="1"/>
  <c r="BB302" i="1"/>
  <c r="BB303" i="1"/>
  <c r="BB304" i="1"/>
  <c r="BB305" i="1"/>
  <c r="BB306" i="1"/>
  <c r="BB307" i="1"/>
  <c r="BB308" i="1"/>
  <c r="BB309" i="1"/>
  <c r="BB310" i="1"/>
  <c r="BB311" i="1"/>
  <c r="BB312" i="1"/>
  <c r="P220" i="1" s="1"/>
  <c r="BB313" i="1"/>
  <c r="BB314" i="1"/>
  <c r="AI220" i="1" s="1"/>
  <c r="BB315" i="1"/>
  <c r="AO220" i="1" s="1"/>
  <c r="BB316" i="1"/>
  <c r="AU220" i="1" s="1"/>
  <c r="BB2" i="1"/>
  <c r="K76" i="1"/>
  <c r="AO61" i="15"/>
  <c r="BA61" i="15"/>
  <c r="AC220" i="1"/>
  <c r="F8" i="5"/>
  <c r="BE19" i="15"/>
  <c r="BK100" i="1"/>
  <c r="S19" i="15"/>
  <c r="D19" i="15"/>
  <c r="D18" i="15"/>
  <c r="AW18" i="15"/>
  <c r="AW17" i="15"/>
  <c r="S15" i="15"/>
  <c r="D15" i="15"/>
  <c r="AL7" i="15"/>
  <c r="L10" i="15"/>
  <c r="I8" i="15"/>
  <c r="AP9" i="15"/>
  <c r="BA7" i="15"/>
  <c r="S17" i="15" l="1"/>
  <c r="BF100" i="1"/>
  <c r="BE18" i="15"/>
  <c r="BF68" i="1"/>
  <c r="BK96" i="1"/>
  <c r="BF92" i="1"/>
  <c r="AQ8" i="15"/>
  <c r="F10" i="5"/>
  <c r="S18" i="15"/>
  <c r="BE20" i="15"/>
  <c r="AW19" i="15"/>
  <c r="BF74" i="1"/>
  <c r="BF96" i="1"/>
  <c r="G7" i="15"/>
  <c r="F220" i="1"/>
  <c r="C220" i="1"/>
  <c r="AU218" i="1"/>
  <c r="AO218" i="1"/>
  <c r="AI218" i="1"/>
  <c r="AC218" i="1"/>
  <c r="P218" i="1"/>
  <c r="F218" i="1"/>
  <c r="C218" i="1"/>
  <c r="AE224" i="1"/>
  <c r="BE59" i="15"/>
  <c r="AW59" i="15"/>
  <c r="S59" i="15"/>
  <c r="D59" i="15"/>
  <c r="BE58" i="15"/>
  <c r="AW58" i="15"/>
  <c r="S58" i="15"/>
  <c r="D58" i="15"/>
  <c r="BE57" i="15"/>
  <c r="AW57" i="15"/>
  <c r="S57" i="15"/>
  <c r="D57" i="15"/>
  <c r="AX71" i="15"/>
  <c r="U71" i="15"/>
  <c r="K71" i="15"/>
  <c r="D71" i="15"/>
  <c r="AX70" i="15"/>
  <c r="U70" i="15"/>
  <c r="K70" i="15"/>
  <c r="D70" i="15"/>
  <c r="AX69" i="15"/>
  <c r="U69" i="15"/>
  <c r="K69" i="15"/>
  <c r="D69" i="15"/>
  <c r="AX68" i="15"/>
  <c r="U68" i="15"/>
  <c r="K68" i="15"/>
  <c r="D68" i="15"/>
  <c r="AX67" i="15"/>
  <c r="U67" i="15"/>
  <c r="K67" i="15"/>
  <c r="D67" i="15"/>
  <c r="AX66" i="15"/>
  <c r="U66" i="15"/>
  <c r="K66" i="15"/>
  <c r="D66" i="15"/>
  <c r="AX65" i="15"/>
  <c r="U65" i="15"/>
  <c r="K65" i="15"/>
  <c r="D65" i="15"/>
  <c r="BA62" i="15"/>
  <c r="BA73" i="15"/>
  <c r="AX82" i="15"/>
  <c r="U82" i="15"/>
  <c r="K82" i="15"/>
  <c r="D82" i="15"/>
  <c r="AX81" i="15"/>
  <c r="U81" i="15"/>
  <c r="K81" i="15"/>
  <c r="D81" i="15"/>
  <c r="AX80" i="15"/>
  <c r="U80" i="15"/>
  <c r="K80" i="15"/>
  <c r="D80" i="15"/>
  <c r="AX79" i="15"/>
  <c r="U79" i="15"/>
  <c r="K79" i="15"/>
  <c r="D79" i="15"/>
  <c r="AX78" i="15"/>
  <c r="U78" i="15"/>
  <c r="K78" i="15"/>
  <c r="D78" i="15"/>
  <c r="AX77" i="15"/>
  <c r="U77" i="15"/>
  <c r="K77" i="15"/>
  <c r="D77" i="15"/>
  <c r="AX76" i="15"/>
  <c r="U76" i="15"/>
  <c r="K76" i="15"/>
  <c r="D76" i="15"/>
  <c r="AG36" i="1"/>
  <c r="AW21" i="15"/>
  <c r="D21" i="15"/>
  <c r="S21" i="15"/>
  <c r="BQ100" i="1" l="1"/>
  <c r="BQ96" i="1"/>
  <c r="C86" i="15"/>
  <c r="AN45" i="15"/>
  <c r="AH45" i="15"/>
  <c r="AN44" i="15"/>
  <c r="AH44" i="15"/>
  <c r="AN43" i="15"/>
  <c r="AH43" i="15"/>
  <c r="AN42" i="15"/>
  <c r="AH42" i="15"/>
  <c r="AN41" i="15"/>
  <c r="AH41" i="15"/>
  <c r="AN40" i="15"/>
  <c r="AH40" i="15"/>
  <c r="AN39" i="15"/>
  <c r="AH39" i="15"/>
  <c r="AN46" i="15"/>
  <c r="AH46" i="15"/>
  <c r="AA46" i="15"/>
  <c r="AA45" i="15"/>
  <c r="AA44" i="15"/>
  <c r="AA43" i="15"/>
  <c r="AA42" i="15"/>
  <c r="AA41" i="15"/>
  <c r="AA40" i="15"/>
  <c r="AA39" i="15"/>
  <c r="AA38" i="15"/>
  <c r="AN38" i="15"/>
  <c r="AH38" i="15"/>
  <c r="X46" i="15"/>
  <c r="S46" i="15"/>
  <c r="X45" i="15"/>
  <c r="S45" i="15"/>
  <c r="X44" i="15"/>
  <c r="S44" i="15"/>
  <c r="X43" i="15"/>
  <c r="S43" i="15"/>
  <c r="X42" i="15"/>
  <c r="S42" i="15"/>
  <c r="X41" i="15"/>
  <c r="S41" i="15"/>
  <c r="X40" i="15"/>
  <c r="S40" i="15"/>
  <c r="X39" i="15"/>
  <c r="S39" i="15"/>
  <c r="X38" i="15"/>
  <c r="S38" i="15"/>
  <c r="P46" i="15"/>
  <c r="C46" i="15"/>
  <c r="P45" i="15"/>
  <c r="C45" i="15"/>
  <c r="P44" i="15"/>
  <c r="C44" i="15"/>
  <c r="P43" i="15"/>
  <c r="C43" i="15"/>
  <c r="P42" i="15"/>
  <c r="C42" i="15"/>
  <c r="P41" i="15"/>
  <c r="C41" i="15"/>
  <c r="P40" i="15"/>
  <c r="C40" i="15"/>
  <c r="P39" i="15"/>
  <c r="C39" i="15"/>
  <c r="P38" i="15"/>
  <c r="C38" i="15"/>
  <c r="D32" i="15"/>
  <c r="F174" i="1"/>
  <c r="BE32" i="15"/>
  <c r="AW32" i="15"/>
  <c r="S32" i="15"/>
  <c r="BE31" i="15"/>
  <c r="AW31" i="15"/>
  <c r="S31" i="15"/>
  <c r="D31" i="15"/>
  <c r="BE30" i="15"/>
  <c r="AW30" i="15"/>
  <c r="S30" i="15"/>
  <c r="D30" i="15"/>
  <c r="S29" i="15"/>
  <c r="BE29" i="15"/>
  <c r="AW29" i="15"/>
  <c r="D29" i="15"/>
  <c r="BE28" i="15"/>
  <c r="AW28" i="15"/>
  <c r="S28" i="15"/>
  <c r="D28" i="15"/>
  <c r="BE27" i="15"/>
  <c r="AW27" i="15"/>
  <c r="S27" i="15"/>
  <c r="D27" i="15"/>
  <c r="BE26" i="15"/>
  <c r="AW26" i="15"/>
  <c r="S26" i="15"/>
  <c r="D26" i="15"/>
  <c r="AW20" i="15"/>
  <c r="S20" i="15"/>
  <c r="E8" i="5"/>
  <c r="G11" i="5"/>
  <c r="E11" i="5"/>
  <c r="E10" i="5"/>
  <c r="F9" i="5"/>
  <c r="E9" i="5"/>
  <c r="B11" i="5"/>
  <c r="C11" i="5" s="1"/>
  <c r="H253" i="1"/>
  <c r="O356" i="1"/>
  <c r="AD362" i="1"/>
  <c r="AK356" i="1"/>
  <c r="O353" i="1"/>
  <c r="B348" i="1"/>
  <c r="R34" i="7" s="1"/>
  <c r="AI344" i="1"/>
  <c r="V344" i="1"/>
  <c r="AI342" i="1"/>
  <c r="V342" i="1"/>
  <c r="C333" i="1"/>
  <c r="O359" i="1" s="1"/>
  <c r="B327" i="1"/>
  <c r="R12" i="7" s="1"/>
  <c r="B254" i="1"/>
  <c r="J13" i="5" s="1"/>
  <c r="AL318" i="1"/>
  <c r="AP253" i="1"/>
  <c r="M318" i="1"/>
  <c r="M317" i="1"/>
  <c r="Y18" i="1"/>
  <c r="Y19" i="1"/>
  <c r="G18" i="1"/>
  <c r="G19" i="1"/>
  <c r="AL252" i="1"/>
  <c r="X252" i="1"/>
  <c r="AL250" i="1"/>
  <c r="X250" i="1"/>
  <c r="M316" i="1"/>
  <c r="X253" i="1"/>
  <c r="B305" i="1"/>
  <c r="X251" i="1"/>
  <c r="AL251" i="1"/>
  <c r="AQ212" i="1"/>
  <c r="AH212" i="1"/>
  <c r="AE212" i="1"/>
  <c r="Y212" i="1"/>
  <c r="T212" i="1"/>
  <c r="C212" i="1"/>
  <c r="F212" i="1"/>
  <c r="AQ211" i="1"/>
  <c r="AH211" i="1"/>
  <c r="AE211" i="1"/>
  <c r="Y211" i="1"/>
  <c r="T211" i="1"/>
  <c r="C211" i="1"/>
  <c r="F211" i="1"/>
  <c r="AQ210" i="1"/>
  <c r="AH210" i="1"/>
  <c r="AE210" i="1"/>
  <c r="Y210" i="1"/>
  <c r="T210" i="1"/>
  <c r="C210" i="1"/>
  <c r="F210" i="1"/>
  <c r="AQ209" i="1"/>
  <c r="AH209" i="1"/>
  <c r="AE209" i="1"/>
  <c r="Y209" i="1"/>
  <c r="T209" i="1"/>
  <c r="C209" i="1"/>
  <c r="F209" i="1"/>
  <c r="AQ208" i="1"/>
  <c r="AH208" i="1"/>
  <c r="AE208" i="1"/>
  <c r="Y208" i="1"/>
  <c r="T208" i="1"/>
  <c r="C208" i="1"/>
  <c r="F208" i="1"/>
  <c r="AU201" i="1"/>
  <c r="AC201" i="1"/>
  <c r="Y201" i="1"/>
  <c r="U201" i="1"/>
  <c r="S201" i="1"/>
  <c r="Q201" i="1"/>
  <c r="C201" i="1"/>
  <c r="AU200" i="1"/>
  <c r="AC200" i="1"/>
  <c r="Y200" i="1"/>
  <c r="U200" i="1"/>
  <c r="S200" i="1"/>
  <c r="Q200" i="1"/>
  <c r="C200" i="1"/>
  <c r="AU199" i="1"/>
  <c r="AC199" i="1"/>
  <c r="Y199" i="1"/>
  <c r="U199" i="1"/>
  <c r="S199" i="1"/>
  <c r="Q199" i="1"/>
  <c r="C199" i="1"/>
  <c r="AU198" i="1"/>
  <c r="AC198" i="1"/>
  <c r="Y198" i="1"/>
  <c r="U198" i="1"/>
  <c r="S198" i="1"/>
  <c r="Q198" i="1"/>
  <c r="C198" i="1"/>
  <c r="AU197" i="1"/>
  <c r="AC197" i="1"/>
  <c r="Y197" i="1"/>
  <c r="U197" i="1"/>
  <c r="S197" i="1"/>
  <c r="Q197" i="1"/>
  <c r="C197" i="1"/>
  <c r="AU196" i="1"/>
  <c r="AC196" i="1"/>
  <c r="Y196" i="1"/>
  <c r="U196" i="1"/>
  <c r="S196" i="1"/>
  <c r="Q196" i="1"/>
  <c r="C196" i="1"/>
  <c r="AU195" i="1"/>
  <c r="AC195" i="1"/>
  <c r="Y195" i="1"/>
  <c r="U195" i="1"/>
  <c r="S195" i="1"/>
  <c r="Q195" i="1"/>
  <c r="C195" i="1"/>
  <c r="AU194" i="1"/>
  <c r="AC194" i="1"/>
  <c r="Y194" i="1"/>
  <c r="U194" i="1"/>
  <c r="S194" i="1"/>
  <c r="Q194" i="1"/>
  <c r="C194" i="1"/>
  <c r="AU193" i="1"/>
  <c r="AC193" i="1"/>
  <c r="Y193" i="1"/>
  <c r="U193" i="1"/>
  <c r="S193" i="1"/>
  <c r="Q193" i="1"/>
  <c r="C193" i="1"/>
  <c r="K183" i="1"/>
  <c r="AP180" i="1"/>
  <c r="AF180" i="1"/>
  <c r="S180" i="1"/>
  <c r="F180" i="1"/>
  <c r="K177" i="1"/>
  <c r="AP174" i="1"/>
  <c r="AF174" i="1"/>
  <c r="S174" i="1"/>
  <c r="AM169" i="1"/>
  <c r="AC169" i="1"/>
  <c r="E169" i="1"/>
  <c r="S162" i="1"/>
  <c r="S160" i="1"/>
  <c r="M156" i="1"/>
  <c r="M153" i="1"/>
  <c r="X150" i="1"/>
  <c r="E148" i="1"/>
  <c r="K136" i="1"/>
  <c r="AM134" i="1"/>
  <c r="AB134" i="1"/>
  <c r="F134" i="1"/>
  <c r="K131" i="1"/>
  <c r="AM129" i="1"/>
  <c r="AB129" i="1"/>
  <c r="F129" i="1"/>
  <c r="K126" i="1"/>
  <c r="AM123" i="1"/>
  <c r="AB123" i="1"/>
  <c r="F123" i="1"/>
  <c r="K120" i="1"/>
  <c r="AM118" i="1"/>
  <c r="AB118" i="1"/>
  <c r="F118" i="1"/>
  <c r="AM109" i="1"/>
  <c r="S109" i="1"/>
  <c r="N106" i="1"/>
  <c r="N103" i="1"/>
  <c r="AJ100" i="1"/>
  <c r="N100" i="1"/>
  <c r="N98" i="1"/>
  <c r="AS94" i="1"/>
  <c r="K94" i="1"/>
  <c r="AO91" i="1"/>
  <c r="AD91" i="1"/>
  <c r="F91" i="1"/>
  <c r="AS88" i="1"/>
  <c r="K88" i="1"/>
  <c r="AO85" i="1"/>
  <c r="AD85" i="1"/>
  <c r="F85" i="1"/>
  <c r="AS82" i="1"/>
  <c r="K82" i="1"/>
  <c r="AO79" i="1"/>
  <c r="AD79" i="1"/>
  <c r="AO67" i="1"/>
  <c r="M62" i="1"/>
  <c r="AP59" i="1"/>
  <c r="M57" i="1"/>
  <c r="M49" i="1"/>
  <c r="AP46" i="1"/>
  <c r="M44" i="1"/>
  <c r="M30" i="1"/>
  <c r="AJ24" i="1"/>
  <c r="W24" i="1"/>
  <c r="L24" i="1"/>
  <c r="Y21" i="1"/>
  <c r="G21" i="1"/>
  <c r="AG14" i="1"/>
  <c r="J14" i="1"/>
  <c r="AJ11" i="1"/>
  <c r="V11" i="1"/>
  <c r="K11" i="1"/>
  <c r="F67" i="1"/>
  <c r="F79" i="1"/>
  <c r="AS76" i="1"/>
  <c r="F73" i="1"/>
  <c r="AS70" i="1"/>
  <c r="AO73" i="1"/>
  <c r="AD73" i="1"/>
  <c r="K70" i="1"/>
  <c r="AD67" i="1"/>
  <c r="AP62" i="1"/>
  <c r="T62" i="1"/>
  <c r="F62" i="1"/>
  <c r="AP61" i="1"/>
  <c r="T61" i="1"/>
  <c r="M61" i="1"/>
  <c r="F61" i="1"/>
  <c r="AP60" i="1"/>
  <c r="T60" i="1"/>
  <c r="M60" i="1"/>
  <c r="F60" i="1"/>
  <c r="T59" i="1"/>
  <c r="M59" i="1"/>
  <c r="F59" i="1"/>
  <c r="AP58" i="1"/>
  <c r="T58" i="1"/>
  <c r="M58" i="1"/>
  <c r="F58" i="1"/>
  <c r="AP57" i="1"/>
  <c r="T57" i="1"/>
  <c r="F57" i="1"/>
  <c r="F49" i="1"/>
  <c r="Y51" i="1"/>
  <c r="R51" i="1"/>
  <c r="AP49" i="1"/>
  <c r="T49" i="1"/>
  <c r="AP48" i="1"/>
  <c r="T48" i="1"/>
  <c r="M48" i="1"/>
  <c r="F48" i="1"/>
  <c r="AP47" i="1"/>
  <c r="T47" i="1"/>
  <c r="M47" i="1"/>
  <c r="F47" i="1"/>
  <c r="T46" i="1"/>
  <c r="M46" i="1"/>
  <c r="F46" i="1"/>
  <c r="AP45" i="1"/>
  <c r="T45" i="1"/>
  <c r="M45" i="1"/>
  <c r="F45" i="1"/>
  <c r="AP44" i="1"/>
  <c r="T44" i="1"/>
  <c r="F44" i="1"/>
  <c r="AR39" i="1"/>
  <c r="AE39" i="1"/>
  <c r="BK86" i="1" l="1"/>
  <c r="BQ86" i="1" s="1"/>
  <c r="BK74" i="1"/>
  <c r="BQ74" i="1" s="1"/>
  <c r="BK92" i="1"/>
  <c r="BQ92" i="1" s="1"/>
  <c r="BK68" i="1"/>
  <c r="BQ68" i="1" s="1"/>
  <c r="BK80" i="1"/>
  <c r="BQ80" i="1" s="1"/>
  <c r="P253" i="1"/>
  <c r="X39" i="1"/>
  <c r="N36" i="1"/>
  <c r="AK33" i="1"/>
  <c r="L33" i="1"/>
  <c r="M27" i="1"/>
  <c r="M8" i="1"/>
  <c r="AE1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PC019</author>
  </authors>
  <commentList>
    <comment ref="AW7" authorId="0" shapeId="0" xr:uid="{169FEEF6-2325-40AB-BFE7-329787E03912}">
      <text>
        <r>
          <rPr>
            <b/>
            <sz val="9"/>
            <color indexed="81"/>
            <rFont val="Tahoma"/>
            <family val="2"/>
          </rPr>
          <t>AOI</t>
        </r>
        <r>
          <rPr>
            <b/>
            <sz val="9"/>
            <color indexed="81"/>
            <rFont val="ＭＳ Ｐゴシック"/>
            <family val="3"/>
            <charset val="128"/>
          </rPr>
          <t>日本語学院</t>
        </r>
        <r>
          <rPr>
            <b/>
            <sz val="9"/>
            <color indexed="81"/>
            <rFont val="Tahoma"/>
            <family val="2"/>
          </rPr>
          <t>:</t>
        </r>
        <r>
          <rPr>
            <sz val="9"/>
            <color indexed="81"/>
            <rFont val="Tahoma"/>
            <family val="2"/>
          </rPr>
          <t xml:space="preserve">
</t>
        </r>
        <r>
          <rPr>
            <sz val="9"/>
            <color indexed="81"/>
            <rFont val="ＭＳ Ｐゴシック"/>
            <family val="3"/>
            <charset val="128"/>
          </rPr>
          <t>写真の画像を申請人の電子写真に置き換えます</t>
        </r>
      </text>
    </comment>
    <comment ref="B305" authorId="0" shapeId="0" xr:uid="{FA34D31C-013D-4AA4-A997-7F8A3C5BD1C7}">
      <text>
        <r>
          <rPr>
            <b/>
            <sz val="9"/>
            <color indexed="81"/>
            <rFont val="Tahoma"/>
            <family val="2"/>
          </rPr>
          <t>AOI</t>
        </r>
        <r>
          <rPr>
            <b/>
            <sz val="9"/>
            <color indexed="81"/>
            <rFont val="ＭＳ Ｐゴシック"/>
            <family val="3"/>
            <charset val="128"/>
          </rPr>
          <t>日本語学院</t>
        </r>
        <r>
          <rPr>
            <b/>
            <sz val="9"/>
            <color indexed="81"/>
            <rFont val="Tahoma"/>
            <family val="2"/>
          </rPr>
          <t xml:space="preserve">:
</t>
        </r>
        <r>
          <rPr>
            <sz val="9"/>
            <color indexed="81"/>
            <rFont val="ＭＳ Ｐゴシック"/>
            <family val="3"/>
            <charset val="128"/>
          </rPr>
          <t>願書③の日付と同じ</t>
        </r>
        <r>
          <rPr>
            <sz val="9"/>
            <color indexed="81"/>
            <rFont val="Tahoma"/>
            <family val="2"/>
          </rPr>
          <t>(</t>
        </r>
        <r>
          <rPr>
            <sz val="9"/>
            <color indexed="81"/>
            <rFont val="ＭＳ Ｐゴシック"/>
            <family val="3"/>
            <charset val="128"/>
          </rPr>
          <t>自動</t>
        </r>
        <r>
          <rPr>
            <sz val="9"/>
            <color indexed="81"/>
            <rFont val="Tahoma"/>
            <family val="2"/>
          </rPr>
          <t>)</t>
        </r>
      </text>
    </comment>
    <comment ref="AA305" authorId="0" shapeId="0" xr:uid="{E7502284-9F9B-435B-9CB5-EA9820ABC7F3}">
      <text>
        <r>
          <rPr>
            <b/>
            <sz val="9"/>
            <color indexed="81"/>
            <rFont val="Tahoma"/>
            <family val="2"/>
          </rPr>
          <t>AOI</t>
        </r>
        <r>
          <rPr>
            <b/>
            <sz val="9"/>
            <color indexed="81"/>
            <rFont val="ＭＳ Ｐゴシック"/>
            <family val="3"/>
            <charset val="128"/>
          </rPr>
          <t>日本語学院</t>
        </r>
        <r>
          <rPr>
            <b/>
            <sz val="9"/>
            <color indexed="81"/>
            <rFont val="Tahoma"/>
            <family val="2"/>
          </rPr>
          <t>:</t>
        </r>
        <r>
          <rPr>
            <sz val="9"/>
            <color indexed="81"/>
            <rFont val="Tahoma"/>
            <family val="2"/>
          </rPr>
          <t xml:space="preserve">
</t>
        </r>
        <r>
          <rPr>
            <sz val="9"/>
            <color indexed="81"/>
            <rFont val="ＭＳ Ｐゴシック"/>
            <family val="3"/>
            <charset val="128"/>
          </rPr>
          <t xml:space="preserve">手書きの署名・印
</t>
        </r>
        <r>
          <rPr>
            <sz val="9"/>
            <color indexed="81"/>
            <rFont val="Tahoma"/>
            <family val="2"/>
          </rPr>
          <t>Hand-written Full name and signature/stamp (name stamp is required only for countries using name stamps)</t>
        </r>
      </text>
    </comment>
    <comment ref="AK360" authorId="0" shapeId="0" xr:uid="{AD73E1AE-D640-4D9F-900C-4D43D882EC57}">
      <text>
        <r>
          <rPr>
            <b/>
            <sz val="9"/>
            <color indexed="81"/>
            <rFont val="Tahoma"/>
            <family val="2"/>
          </rPr>
          <t>AOI</t>
        </r>
        <r>
          <rPr>
            <b/>
            <sz val="9"/>
            <color indexed="81"/>
            <rFont val="ＭＳ Ｐゴシック"/>
            <family val="3"/>
            <charset val="128"/>
          </rPr>
          <t>日本語学院</t>
        </r>
        <r>
          <rPr>
            <b/>
            <sz val="9"/>
            <color indexed="81"/>
            <rFont val="Tahoma"/>
            <family val="2"/>
          </rPr>
          <t>:</t>
        </r>
        <r>
          <rPr>
            <sz val="9"/>
            <color indexed="81"/>
            <rFont val="Tahoma"/>
            <family val="2"/>
          </rPr>
          <t xml:space="preserve">
</t>
        </r>
        <r>
          <rPr>
            <sz val="9"/>
            <color indexed="81"/>
            <rFont val="ＭＳ Ｐゴシック"/>
            <family val="3"/>
            <charset val="128"/>
          </rPr>
          <t xml:space="preserve">手書きの署名・印
</t>
        </r>
        <r>
          <rPr>
            <sz val="9"/>
            <color indexed="81"/>
            <rFont val="Tahoma"/>
            <family val="2"/>
          </rPr>
          <t>Hand-written signature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PC019</author>
  </authors>
  <commentList>
    <comment ref="A12" authorId="0" shapeId="0" xr:uid="{04F09F91-02E5-4004-9BDE-2F7461C38588}">
      <text>
        <r>
          <rPr>
            <b/>
            <sz val="11"/>
            <color indexed="81"/>
            <rFont val="ＭＳ Ｐゴシック"/>
            <family val="3"/>
            <charset val="128"/>
          </rPr>
          <t>【セル内の次の行に移動するために同時に</t>
        </r>
        <r>
          <rPr>
            <b/>
            <sz val="11"/>
            <color indexed="81"/>
            <rFont val="Tahoma"/>
            <family val="2"/>
          </rPr>
          <t>ALT</t>
        </r>
        <r>
          <rPr>
            <b/>
            <sz val="11"/>
            <color indexed="81"/>
            <rFont val="ＭＳ Ｐゴシック"/>
            <family val="3"/>
            <charset val="128"/>
          </rPr>
          <t>と</t>
        </r>
        <r>
          <rPr>
            <b/>
            <sz val="11"/>
            <color indexed="81"/>
            <rFont val="Tahoma"/>
            <family val="2"/>
          </rPr>
          <t>ENTER</t>
        </r>
        <r>
          <rPr>
            <b/>
            <sz val="11"/>
            <color indexed="81"/>
            <rFont val="ＭＳ Ｐゴシック"/>
            <family val="3"/>
            <charset val="128"/>
          </rPr>
          <t>を押す。
ワード</t>
        </r>
        <r>
          <rPr>
            <b/>
            <sz val="11"/>
            <color indexed="81"/>
            <rFont val="Tahoma"/>
            <family val="2"/>
          </rPr>
          <t>(Word</t>
        </r>
        <r>
          <rPr>
            <b/>
            <sz val="11"/>
            <color indexed="81"/>
            <rFont val="ＭＳ Ｐゴシック"/>
            <family val="3"/>
            <charset val="128"/>
          </rPr>
          <t>）で作成しセルにテキストを貼り付けても大丈夫である。】</t>
        </r>
      </text>
    </comment>
    <comment ref="A61" authorId="0" shapeId="0" xr:uid="{26FD8A4A-F1EB-4686-91D8-DFA226187E31}">
      <text>
        <r>
          <rPr>
            <b/>
            <sz val="9"/>
            <color indexed="81"/>
            <rFont val="Tahoma"/>
            <family val="2"/>
          </rPr>
          <t>AOI</t>
        </r>
        <r>
          <rPr>
            <b/>
            <sz val="9"/>
            <color indexed="81"/>
            <rFont val="ＭＳ Ｐゴシック"/>
            <family val="3"/>
            <charset val="128"/>
          </rPr>
          <t>日本語学院</t>
        </r>
        <r>
          <rPr>
            <b/>
            <sz val="9"/>
            <color indexed="81"/>
            <rFont val="Tahoma"/>
            <family val="2"/>
          </rPr>
          <t>:</t>
        </r>
        <r>
          <rPr>
            <sz val="9"/>
            <color indexed="81"/>
            <rFont val="Tahoma"/>
            <family val="2"/>
          </rPr>
          <t xml:space="preserve">
</t>
        </r>
        <r>
          <rPr>
            <sz val="9"/>
            <color indexed="81"/>
            <rFont val="ＭＳ Ｐゴシック"/>
            <family val="3"/>
            <charset val="128"/>
          </rPr>
          <t>入力例：</t>
        </r>
        <r>
          <rPr>
            <sz val="9"/>
            <color indexed="81"/>
            <rFont val="Tahoma"/>
            <family val="2"/>
          </rPr>
          <t xml:space="preserve"> 21/8/15</t>
        </r>
      </text>
    </comment>
    <comment ref="E61" authorId="0" shapeId="0" xr:uid="{77501BB3-CADE-42FE-A18D-1AACC2DC69FB}">
      <text>
        <r>
          <rPr>
            <b/>
            <sz val="9"/>
            <color indexed="81"/>
            <rFont val="Tahoma"/>
            <family val="2"/>
          </rPr>
          <t>AOI</t>
        </r>
        <r>
          <rPr>
            <b/>
            <sz val="9"/>
            <color indexed="81"/>
            <rFont val="ＭＳ Ｐゴシック"/>
            <family val="3"/>
            <charset val="128"/>
          </rPr>
          <t>日本語学院</t>
        </r>
        <r>
          <rPr>
            <b/>
            <sz val="9"/>
            <color indexed="81"/>
            <rFont val="Tahoma"/>
            <family val="2"/>
          </rPr>
          <t xml:space="preserve">:
</t>
        </r>
        <r>
          <rPr>
            <sz val="9"/>
            <color indexed="81"/>
            <rFont val="ＭＳ Ｐゴシック"/>
            <family val="3"/>
            <charset val="128"/>
          </rPr>
          <t>パスポートの通り</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PC019</author>
  </authors>
  <commentList>
    <comment ref="B12" authorId="0" shapeId="0" xr:uid="{D83CBC5C-763F-46FD-A853-FAF1280FE3D4}">
      <text>
        <r>
          <rPr>
            <b/>
            <sz val="14"/>
            <color indexed="81"/>
            <rFont val="ＭＳ Ｐゴシック"/>
            <family val="3"/>
            <charset val="128"/>
          </rPr>
          <t>【セル内の次の行に移動するために同時に</t>
        </r>
        <r>
          <rPr>
            <b/>
            <sz val="14"/>
            <color indexed="81"/>
            <rFont val="Tahoma"/>
            <family val="2"/>
          </rPr>
          <t>ALT</t>
        </r>
        <r>
          <rPr>
            <b/>
            <sz val="14"/>
            <color indexed="81"/>
            <rFont val="ＭＳ Ｐゴシック"/>
            <family val="3"/>
            <charset val="128"/>
          </rPr>
          <t>と</t>
        </r>
        <r>
          <rPr>
            <b/>
            <sz val="14"/>
            <color indexed="81"/>
            <rFont val="Tahoma"/>
            <family val="2"/>
          </rPr>
          <t>ENTER</t>
        </r>
        <r>
          <rPr>
            <b/>
            <sz val="14"/>
            <color indexed="81"/>
            <rFont val="ＭＳ Ｐゴシック"/>
            <family val="3"/>
            <charset val="128"/>
          </rPr>
          <t>を押す。
ワード</t>
        </r>
        <r>
          <rPr>
            <b/>
            <sz val="14"/>
            <color indexed="81"/>
            <rFont val="Tahoma"/>
            <family val="2"/>
          </rPr>
          <t>(Word</t>
        </r>
        <r>
          <rPr>
            <b/>
            <sz val="14"/>
            <color indexed="81"/>
            <rFont val="ＭＳ Ｐゴシック"/>
            <family val="3"/>
            <charset val="128"/>
          </rPr>
          <t>）で作成しセルにテキストを貼り付けても大丈夫である。】</t>
        </r>
        <r>
          <rPr>
            <b/>
            <sz val="9"/>
            <color indexed="81"/>
            <rFont val="ＭＳ Ｐゴシック"/>
            <family val="3"/>
            <charset val="128"/>
          </rPr>
          <t xml:space="preserve">
</t>
        </r>
      </text>
    </comment>
    <comment ref="B34" authorId="0" shapeId="0" xr:uid="{766A78AA-EA63-4FD9-8EBA-BE0EC08212B2}">
      <text>
        <r>
          <rPr>
            <b/>
            <sz val="12"/>
            <color indexed="81"/>
            <rFont val="ＭＳ Ｐゴシック"/>
            <family val="3"/>
            <charset val="128"/>
          </rPr>
          <t>【セル内の次の行に移動するために同時に</t>
        </r>
        <r>
          <rPr>
            <b/>
            <sz val="12"/>
            <color indexed="81"/>
            <rFont val="Tahoma"/>
            <family val="2"/>
          </rPr>
          <t>ALT</t>
        </r>
        <r>
          <rPr>
            <b/>
            <sz val="12"/>
            <color indexed="81"/>
            <rFont val="ＭＳ Ｐゴシック"/>
            <family val="3"/>
            <charset val="128"/>
          </rPr>
          <t>と</t>
        </r>
        <r>
          <rPr>
            <b/>
            <sz val="12"/>
            <color indexed="81"/>
            <rFont val="Tahoma"/>
            <family val="2"/>
          </rPr>
          <t>ENTER</t>
        </r>
        <r>
          <rPr>
            <b/>
            <sz val="12"/>
            <color indexed="81"/>
            <rFont val="ＭＳ Ｐゴシック"/>
            <family val="3"/>
            <charset val="128"/>
          </rPr>
          <t>を押す。
ワード</t>
        </r>
        <r>
          <rPr>
            <b/>
            <sz val="12"/>
            <color indexed="81"/>
            <rFont val="Tahoma"/>
            <family val="2"/>
          </rPr>
          <t>(Word</t>
        </r>
        <r>
          <rPr>
            <b/>
            <sz val="12"/>
            <color indexed="81"/>
            <rFont val="ＭＳ Ｐゴシック"/>
            <family val="3"/>
            <charset val="128"/>
          </rPr>
          <t>）で作成しセルにテキストを貼り付けても大丈夫である。】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PC019</author>
  </authors>
  <commentList>
    <comment ref="AI86" authorId="0" shapeId="0" xr:uid="{0DFBA982-5E07-421D-97AB-098BCE483B40}">
      <text>
        <r>
          <rPr>
            <b/>
            <sz val="9"/>
            <color indexed="81"/>
            <rFont val="Tahoma"/>
            <family val="2"/>
          </rPr>
          <t>AOI</t>
        </r>
        <r>
          <rPr>
            <b/>
            <sz val="9"/>
            <color indexed="81"/>
            <rFont val="ＭＳ Ｐゴシック"/>
            <family val="3"/>
            <charset val="128"/>
          </rPr>
          <t>日本語学院</t>
        </r>
        <r>
          <rPr>
            <b/>
            <sz val="9"/>
            <color indexed="81"/>
            <rFont val="Tahoma"/>
            <family val="2"/>
          </rPr>
          <t>:</t>
        </r>
        <r>
          <rPr>
            <sz val="9"/>
            <color indexed="81"/>
            <rFont val="Tahoma"/>
            <family val="2"/>
          </rPr>
          <t xml:space="preserve">
</t>
        </r>
        <r>
          <rPr>
            <sz val="9"/>
            <color indexed="81"/>
            <rFont val="ＭＳ Ｐゴシック"/>
            <family val="3"/>
            <charset val="128"/>
          </rPr>
          <t xml:space="preserve">手書きの署名・印
</t>
        </r>
        <r>
          <rPr>
            <sz val="9"/>
            <color indexed="81"/>
            <rFont val="Tahoma"/>
            <family val="2"/>
          </rPr>
          <t>Hand-written Full name and signature/stamp (name stamp is required only for countries using name stamps)</t>
        </r>
      </text>
    </comment>
  </commentList>
</comments>
</file>

<file path=xl/sharedStrings.xml><?xml version="1.0" encoding="utf-8"?>
<sst xmlns="http://schemas.openxmlformats.org/spreadsheetml/2006/main" count="1491" uniqueCount="842">
  <si>
    <t xml:space="preserve"> AOI日本語学院</t>
    <phoneticPr fontId="7"/>
  </si>
  <si>
    <t>AOI  Japanese Language School</t>
    <phoneticPr fontId="7"/>
  </si>
  <si>
    <t>入学願書</t>
    <rPh sb="0" eb="2">
      <t>ニュウガク</t>
    </rPh>
    <rPh sb="2" eb="4">
      <t>ガンショ</t>
    </rPh>
    <phoneticPr fontId="7"/>
  </si>
  <si>
    <t>ＡＰＰＬＩＣＡＴＩＯＮ　ＦＯＲ　ＡＤＭＩＳＳＩＯＮ</t>
    <phoneticPr fontId="7"/>
  </si>
  <si>
    <t xml:space="preserve"> 入学時期・コース</t>
    <phoneticPr fontId="7"/>
  </si>
  <si>
    <t xml:space="preserve">  Enrollment Period &amp; Course</t>
    <phoneticPr fontId="7"/>
  </si>
  <si>
    <t>国籍・地域</t>
    <rPh sb="3" eb="5">
      <t>チイキ</t>
    </rPh>
    <phoneticPr fontId="10"/>
  </si>
  <si>
    <t>性別</t>
    <phoneticPr fontId="10"/>
  </si>
  <si>
    <t>配偶者</t>
    <phoneticPr fontId="10"/>
  </si>
  <si>
    <t>Gender</t>
    <phoneticPr fontId="10"/>
  </si>
  <si>
    <t>Spouse</t>
    <phoneticPr fontId="10"/>
  </si>
  <si>
    <t>生年月日</t>
    <phoneticPr fontId="7"/>
  </si>
  <si>
    <t>年</t>
  </si>
  <si>
    <t>Date of birth</t>
  </si>
  <si>
    <t xml:space="preserve">Occupation </t>
    <phoneticPr fontId="10"/>
  </si>
  <si>
    <t>Family name</t>
  </si>
  <si>
    <t>Given names</t>
    <phoneticPr fontId="10"/>
  </si>
  <si>
    <t>フリガナ</t>
    <phoneticPr fontId="10"/>
  </si>
  <si>
    <t>氏名</t>
  </si>
  <si>
    <t>Name</t>
  </si>
  <si>
    <t>漢字</t>
    <rPh sb="0" eb="2">
      <t>カンジ</t>
    </rPh>
    <phoneticPr fontId="10"/>
  </si>
  <si>
    <t>出生地</t>
    <phoneticPr fontId="7"/>
  </si>
  <si>
    <t>国 :</t>
    <phoneticPr fontId="7"/>
  </si>
  <si>
    <t>省 :</t>
    <phoneticPr fontId="7"/>
  </si>
  <si>
    <t>市 :</t>
    <phoneticPr fontId="7"/>
  </si>
  <si>
    <t>Place of birth</t>
  </si>
  <si>
    <t>Country</t>
  </si>
  <si>
    <t>Province</t>
  </si>
  <si>
    <t>City</t>
  </si>
  <si>
    <t>本国の現在居住地</t>
    <phoneticPr fontId="7"/>
  </si>
  <si>
    <t>Present address</t>
    <phoneticPr fontId="10"/>
  </si>
  <si>
    <t>本国の戸籍居住地</t>
    <phoneticPr fontId="7"/>
  </si>
  <si>
    <t>Permanent address</t>
    <phoneticPr fontId="10"/>
  </si>
  <si>
    <t>電話番号</t>
    <phoneticPr fontId="7"/>
  </si>
  <si>
    <t>査証申請予定地</t>
    <phoneticPr fontId="7"/>
  </si>
  <si>
    <t>Telephone No.</t>
  </si>
  <si>
    <t>Intended place to apply for visa</t>
  </si>
  <si>
    <t>(1) 番号</t>
    <phoneticPr fontId="7"/>
  </si>
  <si>
    <t>(2)有効期限</t>
    <rPh sb="3" eb="5">
      <t>ユウコウ</t>
    </rPh>
    <phoneticPr fontId="7"/>
  </si>
  <si>
    <t>Passport</t>
  </si>
  <si>
    <t>Number</t>
  </si>
  <si>
    <t>Date of expiration</t>
    <phoneticPr fontId="10"/>
  </si>
  <si>
    <t>有/Yes</t>
    <phoneticPr fontId="10"/>
  </si>
  <si>
    <t>回数</t>
  </si>
  <si>
    <t>回</t>
  </si>
  <si>
    <t>無/No</t>
    <phoneticPr fontId="10"/>
  </si>
  <si>
    <t>time(s)</t>
    <phoneticPr fontId="7"/>
  </si>
  <si>
    <t>Times of refusal</t>
  </si>
  <si>
    <t>過去日本への出入国歴</t>
    <phoneticPr fontId="7"/>
  </si>
  <si>
    <t>Past entry into/departure from Japan</t>
  </si>
  <si>
    <t>time(s)</t>
  </si>
  <si>
    <t>（上記で『有』を選択した場合）　　　(Fill in the following when the answer is "Yes")</t>
    <phoneticPr fontId="10"/>
  </si>
  <si>
    <t>入国年月日   Date of Entry</t>
    <phoneticPr fontId="7"/>
  </si>
  <si>
    <t>在留資格   Status of Residence</t>
    <phoneticPr fontId="7"/>
  </si>
  <si>
    <t>入国目的   Purpose</t>
    <phoneticPr fontId="7"/>
  </si>
  <si>
    <t>学歴：（初等教育（小学校）から順次最終学歴まで総て記載すること）</t>
    <phoneticPr fontId="7"/>
  </si>
  <si>
    <t>　</t>
  </si>
  <si>
    <t>Educational Record (from the elementary to the final education)</t>
    <phoneticPr fontId="7"/>
  </si>
  <si>
    <t>入学年月   Admission</t>
    <phoneticPr fontId="7"/>
  </si>
  <si>
    <t>(1)</t>
    <phoneticPr fontId="7"/>
  </si>
  <si>
    <t>所在地</t>
  </si>
  <si>
    <t>Address</t>
    <phoneticPr fontId="7"/>
  </si>
  <si>
    <t>(2)</t>
    <phoneticPr fontId="7"/>
  </si>
  <si>
    <t>(3)</t>
    <phoneticPr fontId="7"/>
  </si>
  <si>
    <t>(4)</t>
    <phoneticPr fontId="7"/>
  </si>
  <si>
    <t>(5)</t>
    <phoneticPr fontId="7"/>
  </si>
  <si>
    <t>職歴・兵役等 : （就職年月日順に記載すること）</t>
    <rPh sb="1" eb="2">
      <t>レキ</t>
    </rPh>
    <phoneticPr fontId="7"/>
  </si>
  <si>
    <t>Employment History, Military Service, etc.</t>
    <phoneticPr fontId="7"/>
  </si>
  <si>
    <t>Name of Company</t>
  </si>
  <si>
    <t>所在地 / Address</t>
    <phoneticPr fontId="10"/>
  </si>
  <si>
    <t>最終学歴（又は在学中の学校）</t>
    <rPh sb="0" eb="4">
      <t>）</t>
    </rPh>
    <phoneticPr fontId="7"/>
  </si>
  <si>
    <t>在籍状況</t>
  </si>
  <si>
    <t>Enrollment  status</t>
  </si>
  <si>
    <t>最終卒業学校名</t>
    <phoneticPr fontId="7"/>
  </si>
  <si>
    <t>卒業証書の発行機関</t>
    <phoneticPr fontId="7"/>
  </si>
  <si>
    <t>Name of the last school</t>
  </si>
  <si>
    <t>Certificate of Graduation issuing authority</t>
    <phoneticPr fontId="10"/>
  </si>
  <si>
    <t>卒業日又は卒業見込み年月</t>
    <phoneticPr fontId="10"/>
  </si>
  <si>
    <t>最終学歴学校の電話番号</t>
    <phoneticPr fontId="7"/>
  </si>
  <si>
    <t>Date of graduation or expected graduation</t>
  </si>
  <si>
    <t>Telephone No. of the last school</t>
  </si>
  <si>
    <t>学習年数（小学校〜最終卒業学校）</t>
    <phoneticPr fontId="7"/>
  </si>
  <si>
    <t>Total period of education (from elementary school to last institution of education)</t>
    <phoneticPr fontId="7"/>
  </si>
  <si>
    <t>Years</t>
    <phoneticPr fontId="7"/>
  </si>
  <si>
    <t xml:space="preserve">日本語を学ぶ理由:日本語以外は、日本語翻訳を別紙で添付てください。 </t>
    <rPh sb="0" eb="3">
      <t>ニホンゴ</t>
    </rPh>
    <rPh sb="4" eb="5">
      <t>マナ</t>
    </rPh>
    <rPh sb="6" eb="8">
      <t>リユウ</t>
    </rPh>
    <rPh sb="12" eb="14">
      <t>イガイ</t>
    </rPh>
    <rPh sb="16" eb="19">
      <t>ニホンゴ</t>
    </rPh>
    <rPh sb="19" eb="21">
      <t>ホンヤク</t>
    </rPh>
    <rPh sb="22" eb="24">
      <t>ベッシ</t>
    </rPh>
    <rPh sb="25" eb="27">
      <t>テンプ</t>
    </rPh>
    <phoneticPr fontId="7"/>
  </si>
  <si>
    <t>Reasons of studying the Japanese language: Please attach a Japanese translation of the document if it is not written in Japanese.</t>
    <phoneticPr fontId="10"/>
  </si>
  <si>
    <t>卒業後の予定</t>
    <phoneticPr fontId="7"/>
  </si>
  <si>
    <t>Plans after graduation</t>
  </si>
  <si>
    <t>Intended level of study</t>
    <phoneticPr fontId="10"/>
  </si>
  <si>
    <t>Intended field of study</t>
    <phoneticPr fontId="10"/>
  </si>
  <si>
    <t>Name of the Univ. or the vocational school, etc.</t>
    <phoneticPr fontId="10"/>
  </si>
  <si>
    <t>日本語能力</t>
    <phoneticPr fontId="7"/>
  </si>
  <si>
    <t>試験による証明</t>
    <phoneticPr fontId="7"/>
  </si>
  <si>
    <t>(1) 試験名</t>
    <phoneticPr fontId="7"/>
  </si>
  <si>
    <t xml:space="preserve"> Name of the test</t>
    <phoneticPr fontId="10"/>
  </si>
  <si>
    <t>(3)試験レベル</t>
    <rPh sb="0" eb="2">
      <t>シケンレベル</t>
    </rPh>
    <phoneticPr fontId="7"/>
  </si>
  <si>
    <t>Attained level</t>
    <phoneticPr fontId="10"/>
  </si>
  <si>
    <t>(4)合格可否</t>
    <phoneticPr fontId="7"/>
  </si>
  <si>
    <t>日本語学習歴</t>
    <phoneticPr fontId="10"/>
  </si>
  <si>
    <t>Japanese studying history</t>
    <phoneticPr fontId="10"/>
  </si>
  <si>
    <t>既習時間</t>
    <rPh sb="0" eb="2">
      <t>キシュウ</t>
    </rPh>
    <rPh sb="2" eb="4">
      <t>ジカン</t>
    </rPh>
    <phoneticPr fontId="10"/>
  </si>
  <si>
    <t>学校名   Name of School</t>
    <phoneticPr fontId="7"/>
  </si>
  <si>
    <t>Studied hours</t>
    <phoneticPr fontId="10"/>
  </si>
  <si>
    <t>から</t>
    <phoneticPr fontId="10"/>
  </si>
  <si>
    <t>to</t>
    <phoneticPr fontId="10"/>
  </si>
  <si>
    <t>申請人家族の状況</t>
    <phoneticPr fontId="7"/>
  </si>
  <si>
    <t>Family Members</t>
    <phoneticPr fontId="7"/>
  </si>
  <si>
    <t>続柄</t>
    <phoneticPr fontId="7"/>
  </si>
  <si>
    <t>性別</t>
    <rPh sb="0" eb="2">
      <t>セイベツ</t>
    </rPh>
    <phoneticPr fontId="7"/>
  </si>
  <si>
    <t>生年月日</t>
    <phoneticPr fontId="22"/>
  </si>
  <si>
    <t>国籍</t>
    <rPh sb="0" eb="2">
      <t>コクセキ</t>
    </rPh>
    <phoneticPr fontId="7"/>
  </si>
  <si>
    <t>Gender</t>
    <phoneticPr fontId="7"/>
  </si>
  <si>
    <t>Nationality</t>
    <phoneticPr fontId="7"/>
  </si>
  <si>
    <t>居住地</t>
    <phoneticPr fontId="7"/>
  </si>
  <si>
    <t>在日親族(父·母·配偶者·子·兄弟姉妹など)及び同居者</t>
    <phoneticPr fontId="7"/>
  </si>
  <si>
    <t>Family in Japan (Father, Mother, Spouse, Son, Daughter, Brother, Sister or others) or co-residents</t>
    <phoneticPr fontId="7"/>
  </si>
  <si>
    <t>続柄</t>
  </si>
  <si>
    <t>氏名</t>
    <phoneticPr fontId="22"/>
  </si>
  <si>
    <t>生年月日</t>
  </si>
  <si>
    <t>国籍・地域</t>
  </si>
  <si>
    <t>同居予定</t>
  </si>
  <si>
    <t>勤務先・通学先</t>
    <phoneticPr fontId="22"/>
  </si>
  <si>
    <t>Date of birth 
eg: 2000/02/21</t>
    <phoneticPr fontId="7"/>
  </si>
  <si>
    <t>Nationality/
Region</t>
  </si>
  <si>
    <t>Company/School Name</t>
    <phoneticPr fontId="7"/>
  </si>
  <si>
    <t>申請人の氏名と署名・印</t>
    <rPh sb="4" eb="6">
      <t>シメイ</t>
    </rPh>
    <phoneticPr fontId="7"/>
  </si>
  <si>
    <t>Full name and signature of the applicant</t>
    <phoneticPr fontId="7"/>
  </si>
  <si>
    <t>申請書作成年月日</t>
    <phoneticPr fontId="7"/>
  </si>
  <si>
    <t>Date of compilation</t>
    <phoneticPr fontId="7"/>
  </si>
  <si>
    <t xml:space="preserve">AOI日本語学院入力用 </t>
    <phoneticPr fontId="7"/>
  </si>
  <si>
    <t>⒈  受付番号 :</t>
    <phoneticPr fontId="7"/>
  </si>
  <si>
    <t>⒎  支弁者職形態 :</t>
    <rPh sb="5" eb="6">
      <t>シャ</t>
    </rPh>
    <phoneticPr fontId="7"/>
  </si>
  <si>
    <t>⒉  留学院名 :</t>
  </si>
  <si>
    <t>⒏  支弁者職業種 :</t>
    <phoneticPr fontId="7"/>
  </si>
  <si>
    <t>⒊  学校募集担当 :</t>
    <phoneticPr fontId="7"/>
  </si>
  <si>
    <t>⒐  支弁者年収貨幣種類 :</t>
    <rPh sb="7" eb="8">
      <t>オサム</t>
    </rPh>
    <rPh sb="8" eb="10">
      <t>カヘイ</t>
    </rPh>
    <phoneticPr fontId="7"/>
  </si>
  <si>
    <t>⒋  不交付歴有 :</t>
    <rPh sb="6" eb="7">
      <t>レキ</t>
    </rPh>
    <phoneticPr fontId="7"/>
  </si>
  <si>
    <t>No.</t>
  </si>
  <si>
    <t>⒑  参考1 :</t>
    <phoneticPr fontId="7"/>
  </si>
  <si>
    <t>11.  参考2 :</t>
    <phoneticPr fontId="7"/>
  </si>
  <si>
    <t>12.  参考3 :</t>
    <phoneticPr fontId="7"/>
  </si>
  <si>
    <t>日本語を学ぶ理由書</t>
    <rPh sb="0" eb="3">
      <t>ニホンゴ</t>
    </rPh>
    <rPh sb="4" eb="5">
      <t>マナ</t>
    </rPh>
    <rPh sb="6" eb="8">
      <t>リユウ</t>
    </rPh>
    <rPh sb="8" eb="9">
      <t>ショ</t>
    </rPh>
    <phoneticPr fontId="10"/>
  </si>
  <si>
    <t>出願者氏名</t>
    <rPh sb="0" eb="3">
      <t>シュツガンシャ</t>
    </rPh>
    <rPh sb="3" eb="5">
      <t>シメイ</t>
    </rPh>
    <phoneticPr fontId="10"/>
  </si>
  <si>
    <t>氏　　名</t>
    <rPh sb="0" eb="1">
      <t>シ</t>
    </rPh>
    <rPh sb="3" eb="4">
      <t>ナ</t>
    </rPh>
    <phoneticPr fontId="10"/>
  </si>
  <si>
    <t>姓</t>
    <rPh sb="0" eb="1">
      <t>セイ</t>
    </rPh>
    <phoneticPr fontId="10"/>
  </si>
  <si>
    <t>名</t>
    <rPh sb="0" eb="1">
      <t>ナ</t>
    </rPh>
    <phoneticPr fontId="10"/>
  </si>
  <si>
    <t>漢　　字</t>
    <rPh sb="0" eb="1">
      <t>カン</t>
    </rPh>
    <rPh sb="3" eb="4">
      <t>ジ</t>
    </rPh>
    <phoneticPr fontId="10"/>
  </si>
  <si>
    <t>ローマ字</t>
    <rPh sb="3" eb="4">
      <t>ジ</t>
    </rPh>
    <phoneticPr fontId="10"/>
  </si>
  <si>
    <t>生年月日</t>
    <rPh sb="0" eb="4">
      <t>セイネンガッピ</t>
    </rPh>
    <phoneticPr fontId="10"/>
  </si>
  <si>
    <t>国籍・地域</t>
    <phoneticPr fontId="10"/>
  </si>
  <si>
    <t>性別</t>
    <rPh sb="0" eb="2">
      <t>セイベツ</t>
    </rPh>
    <phoneticPr fontId="10"/>
  </si>
  <si>
    <t>申請書作成年月日 Date of compilation</t>
    <rPh sb="0" eb="3">
      <t>シンセイショ</t>
    </rPh>
    <rPh sb="3" eb="5">
      <t>サクセイ</t>
    </rPh>
    <rPh sb="5" eb="8">
      <t>ネンガッピ</t>
    </rPh>
    <phoneticPr fontId="10"/>
  </si>
  <si>
    <t>申請人の署名・印  Full name and Signature of the applicant</t>
    <rPh sb="0" eb="2">
      <t>シンセイ</t>
    </rPh>
    <rPh sb="2" eb="3">
      <t>ジン</t>
    </rPh>
    <rPh sb="4" eb="6">
      <t>ショメイ</t>
    </rPh>
    <rPh sb="7" eb="8">
      <t>イン</t>
    </rPh>
    <phoneticPr fontId="10"/>
  </si>
  <si>
    <t>日本語を学ぶ理由書（和訳）</t>
    <rPh sb="0" eb="3">
      <t>ニホンゴ</t>
    </rPh>
    <rPh sb="4" eb="5">
      <t>マナ</t>
    </rPh>
    <rPh sb="6" eb="8">
      <t>リユウ</t>
    </rPh>
    <rPh sb="8" eb="9">
      <t>ショ</t>
    </rPh>
    <rPh sb="10" eb="12">
      <t>ワヤク</t>
    </rPh>
    <phoneticPr fontId="10"/>
  </si>
  <si>
    <t>原本：</t>
    <rPh sb="0" eb="2">
      <t>ゲンポン</t>
    </rPh>
    <phoneticPr fontId="10"/>
  </si>
  <si>
    <t>翻訳年月日 Date of translation</t>
    <rPh sb="0" eb="2">
      <t>ホンヤク</t>
    </rPh>
    <rPh sb="2" eb="5">
      <t>ネンガッピ</t>
    </rPh>
    <phoneticPr fontId="10"/>
  </si>
  <si>
    <t>翻訳者の氏名 Full name of the translator</t>
    <rPh sb="0" eb="3">
      <t>ホンヤクシャ</t>
    </rPh>
    <rPh sb="4" eb="6">
      <t>シメイ</t>
    </rPh>
    <phoneticPr fontId="10"/>
  </si>
  <si>
    <r>
      <rPr>
        <sz val="12"/>
        <rFont val="ＭＳ Ｐ明朝"/>
        <family val="1"/>
        <charset val="128"/>
      </rPr>
      <t>日本国法務大臣殿</t>
    </r>
    <phoneticPr fontId="15"/>
  </si>
  <si>
    <t>To Minister of Justice</t>
    <phoneticPr fontId="15"/>
  </si>
  <si>
    <r>
      <rPr>
        <sz val="11"/>
        <rFont val="ＭＳ Ｐ明朝"/>
        <family val="1"/>
        <charset val="128"/>
      </rPr>
      <t>国　　　籍　(</t>
    </r>
    <r>
      <rPr>
        <sz val="11"/>
        <rFont val="Times New Roman"/>
        <family val="1"/>
      </rPr>
      <t>Nationality)</t>
    </r>
    <phoneticPr fontId="15"/>
  </si>
  <si>
    <r>
      <rPr>
        <sz val="11"/>
        <rFont val="ＭＳ Ｐ明朝"/>
        <family val="1"/>
        <charset val="128"/>
      </rPr>
      <t>：</t>
    </r>
    <phoneticPr fontId="15"/>
  </si>
  <si>
    <r>
      <rPr>
        <sz val="11"/>
        <rFont val="ＭＳ Ｐ明朝"/>
        <family val="1"/>
        <charset val="128"/>
      </rPr>
      <t>氏　　　名  (</t>
    </r>
    <r>
      <rPr>
        <sz val="11"/>
        <rFont val="Times New Roman"/>
        <family val="1"/>
      </rPr>
      <t>Name of Student</t>
    </r>
    <r>
      <rPr>
        <sz val="11"/>
        <rFont val="ＭＳ Ｐ明朝"/>
        <family val="1"/>
        <charset val="128"/>
      </rPr>
      <t>)</t>
    </r>
    <phoneticPr fontId="15"/>
  </si>
  <si>
    <r>
      <rPr>
        <sz val="11"/>
        <rFont val="ＭＳ Ｐ明朝"/>
        <family val="1"/>
        <charset val="128"/>
      </rPr>
      <t>生年月日  (</t>
    </r>
    <r>
      <rPr>
        <sz val="11"/>
        <rFont val="Times New Roman"/>
        <family val="1"/>
      </rPr>
      <t>Date of Birth</t>
    </r>
    <r>
      <rPr>
        <sz val="11"/>
        <rFont val="ＭＳ Ｐ明朝"/>
        <family val="1"/>
        <charset val="128"/>
      </rPr>
      <t>)</t>
    </r>
    <phoneticPr fontId="15"/>
  </si>
  <si>
    <r>
      <rPr>
        <sz val="11"/>
        <rFont val="ＭＳ Ｐ明朝"/>
        <family val="1"/>
        <charset val="128"/>
      </rPr>
      <t>性</t>
    </r>
    <r>
      <rPr>
        <sz val="11"/>
        <rFont val="Times New Roman"/>
        <family val="1"/>
      </rPr>
      <t xml:space="preserve">  </t>
    </r>
    <r>
      <rPr>
        <sz val="11"/>
        <rFont val="ＭＳ Ｐ明朝"/>
        <family val="1"/>
        <charset val="128"/>
      </rPr>
      <t xml:space="preserve">別 </t>
    </r>
    <r>
      <rPr>
        <sz val="11"/>
        <rFont val="Times New Roman"/>
        <family val="1"/>
      </rPr>
      <t>(Gender)</t>
    </r>
    <r>
      <rPr>
        <sz val="11"/>
        <rFont val="ＭＳ Ｐ明朝"/>
        <family val="1"/>
        <charset val="128"/>
      </rPr>
      <t>：</t>
    </r>
    <rPh sb="0" eb="1">
      <t>セイ</t>
    </rPh>
    <rPh sb="3" eb="4">
      <t>ベツ</t>
    </rPh>
    <phoneticPr fontId="15"/>
  </si>
  <si>
    <t>(YYYY/MM/DD)</t>
    <phoneticPr fontId="10"/>
  </si>
  <si>
    <t>私は、この度、上記の者が日本国に入国した場合の経費支弁者になりましたので、下記の通り経費支弁の</t>
    <rPh sb="42" eb="44">
      <t>ケイヒ</t>
    </rPh>
    <rPh sb="44" eb="46">
      <t>シベン</t>
    </rPh>
    <phoneticPr fontId="15"/>
  </si>
  <si>
    <t>引き受け経緯を説明するとともに、経費支弁について誓約します。</t>
    <phoneticPr fontId="15"/>
  </si>
  <si>
    <t xml:space="preserve">I shall pay educational and living expenses of the student written above during his/her stay of Japan because </t>
    <phoneticPr fontId="15"/>
  </si>
  <si>
    <t>of the following reason.</t>
    <phoneticPr fontId="15"/>
  </si>
  <si>
    <r>
      <t>1</t>
    </r>
    <r>
      <rPr>
        <sz val="11"/>
        <rFont val="ＭＳ Ｐ明朝"/>
        <family val="1"/>
        <charset val="128"/>
      </rPr>
      <t>．　経費支援の引き受け経緯（申請者の経費を引き受けた経緯及び申請者との関係について</t>
    </r>
    <phoneticPr fontId="15"/>
  </si>
  <si>
    <r>
      <rPr>
        <sz val="11"/>
        <rFont val="ＭＳ Ｐ明朝"/>
        <family val="1"/>
        <charset val="128"/>
      </rPr>
      <t>具体的に記載してください。）</t>
    </r>
    <r>
      <rPr>
        <sz val="11"/>
        <rFont val="Times New Roman"/>
        <family val="1"/>
      </rPr>
      <t>The reasons of financial support and the relationship with the applicant</t>
    </r>
    <r>
      <rPr>
        <sz val="11"/>
        <rFont val="Times New Roman"/>
        <family val="1"/>
        <charset val="128"/>
      </rPr>
      <t>.</t>
    </r>
    <phoneticPr fontId="10"/>
  </si>
  <si>
    <r>
      <t>2</t>
    </r>
    <r>
      <rPr>
        <sz val="11"/>
        <rFont val="ＭＳ Ｐ明朝"/>
        <family val="1"/>
        <charset val="128"/>
      </rPr>
      <t>．</t>
    </r>
    <r>
      <rPr>
        <sz val="11"/>
        <rFont val="Times New Roman"/>
        <family val="1"/>
      </rPr>
      <t xml:space="preserve"> </t>
    </r>
    <r>
      <rPr>
        <sz val="11"/>
        <rFont val="ＭＳ Ｐ明朝"/>
        <family val="1"/>
        <charset val="128"/>
      </rPr>
      <t>経費支弁内容</t>
    </r>
    <r>
      <rPr>
        <sz val="11"/>
        <rFont val="Times New Roman"/>
        <family val="1"/>
      </rPr>
      <t xml:space="preserve"> (Details of Financial Support)</t>
    </r>
    <phoneticPr fontId="15"/>
  </si>
  <si>
    <t>私</t>
    <rPh sb="0" eb="1">
      <t>ワタシ</t>
    </rPh>
    <phoneticPr fontId="15"/>
  </si>
  <si>
    <r>
      <rPr>
        <sz val="11"/>
        <rFont val="ＭＳ Ｐ明朝"/>
        <family val="1"/>
        <charset val="128"/>
      </rPr>
      <t>は、上記の者の日本国滞在について、下記の通り経費支弁する</t>
    </r>
    <phoneticPr fontId="15"/>
  </si>
  <si>
    <t>ことを誓約します。</t>
  </si>
  <si>
    <r>
      <t>I shall pay educational and living expenses of the student written above during his/her stay of Japan as follows</t>
    </r>
    <r>
      <rPr>
        <sz val="11"/>
        <rFont val="ＭＳ Ｐ明朝"/>
        <family val="1"/>
        <charset val="128"/>
      </rPr>
      <t>：</t>
    </r>
    <phoneticPr fontId="15"/>
  </si>
  <si>
    <r>
      <rPr>
        <sz val="11"/>
        <rFont val="ＭＳ Ｐ明朝"/>
        <family val="1"/>
        <charset val="128"/>
      </rPr>
      <t>また、上記の者が在留期間更新許可申請を行う際には、送金証明書または本人名義の預金通帳（送金事実、</t>
    </r>
    <rPh sb="40" eb="42">
      <t>ツウチョウ</t>
    </rPh>
    <phoneticPr fontId="15"/>
  </si>
  <si>
    <t>経費支弁事実が記載されたもの）の写し等で、生活費等の支弁事実を明らかにする書類を提出します。</t>
    <rPh sb="37" eb="39">
      <t>ショルイ</t>
    </rPh>
    <phoneticPr fontId="15"/>
  </si>
  <si>
    <t xml:space="preserve">I shall also submit copies of remittance certificate, bank deposit record, etc, which certify remittances in case of </t>
    <phoneticPr fontId="15"/>
  </si>
  <si>
    <t>application for visa extension.</t>
    <phoneticPr fontId="15"/>
  </si>
  <si>
    <t>￥</t>
    <phoneticPr fontId="10"/>
  </si>
  <si>
    <r>
      <t>(</t>
    </r>
    <r>
      <rPr>
        <sz val="11"/>
        <rFont val="ＭＳ Ｐ明朝"/>
        <family val="1"/>
        <charset val="128"/>
      </rPr>
      <t>３</t>
    </r>
    <r>
      <rPr>
        <sz val="11"/>
        <rFont val="Times New Roman"/>
        <family val="1"/>
      </rPr>
      <t>)</t>
    </r>
    <r>
      <rPr>
        <sz val="11"/>
        <rFont val="ＭＳ Ｐ明朝"/>
        <family val="1"/>
        <charset val="128"/>
      </rPr>
      <t>支弁方法（</t>
    </r>
    <r>
      <rPr>
        <sz val="10"/>
        <rFont val="ＭＳ Ｐ明朝"/>
        <family val="1"/>
        <charset val="128"/>
      </rPr>
      <t>学費、生活費それぞれに、振込みなどの時期、方法を具体的にお書き下さい。</t>
    </r>
    <r>
      <rPr>
        <sz val="11"/>
        <rFont val="ＭＳ Ｐ明朝"/>
        <family val="1"/>
        <charset val="128"/>
      </rPr>
      <t>）</t>
    </r>
    <phoneticPr fontId="15"/>
  </si>
  <si>
    <r>
      <t xml:space="preserve">Method(s) of financial support  </t>
    </r>
    <r>
      <rPr>
        <sz val="10"/>
        <rFont val="ＭＳ Ｐ明朝"/>
        <family val="1"/>
        <charset val="128"/>
      </rPr>
      <t>（</t>
    </r>
    <r>
      <rPr>
        <sz val="10"/>
        <rFont val="Times New Roman"/>
        <family val="1"/>
      </rPr>
      <t>icluding the details such as when you are going to provide it, which bank you use, etc.</t>
    </r>
    <r>
      <rPr>
        <sz val="10"/>
        <rFont val="ＭＳ Ｐ明朝"/>
        <family val="1"/>
        <charset val="128"/>
      </rPr>
      <t>）</t>
    </r>
    <phoneticPr fontId="15"/>
  </si>
  <si>
    <r>
      <rPr>
        <sz val="9"/>
        <rFont val="ＭＳ Ｐ明朝"/>
        <family val="1"/>
        <charset val="128"/>
      </rPr>
      <t>学生との関係</t>
    </r>
    <r>
      <rPr>
        <sz val="10"/>
        <rFont val="ＭＳ Ｐ明朝"/>
        <family val="1"/>
        <charset val="128"/>
      </rPr>
      <t xml:space="preserve">
</t>
    </r>
    <r>
      <rPr>
        <sz val="7"/>
        <rFont val="Times New Roman"/>
        <family val="1"/>
      </rPr>
      <t>Relationship with the student</t>
    </r>
    <phoneticPr fontId="15"/>
  </si>
  <si>
    <r>
      <rPr>
        <sz val="10"/>
        <rFont val="ＭＳ Ｐ明朝"/>
        <family val="1"/>
        <charset val="128"/>
      </rPr>
      <t xml:space="preserve">署　　名 </t>
    </r>
    <r>
      <rPr>
        <sz val="10"/>
        <rFont val="Times New Roman"/>
        <family val="1"/>
      </rPr>
      <t>Signature</t>
    </r>
    <phoneticPr fontId="15"/>
  </si>
  <si>
    <t>１の原本：</t>
    <rPh sb="2" eb="4">
      <t>ゲンポン</t>
    </rPh>
    <phoneticPr fontId="10"/>
  </si>
  <si>
    <t>2の原本：</t>
    <rPh sb="2" eb="4">
      <t>ゲンポン</t>
    </rPh>
    <phoneticPr fontId="10"/>
  </si>
  <si>
    <t>AOI日本語学院履歴書</t>
    <phoneticPr fontId="10"/>
  </si>
  <si>
    <t>AOI  Japanese Language School Personal History Resume</t>
    <phoneticPr fontId="15"/>
  </si>
  <si>
    <t>氏名 Name</t>
    <phoneticPr fontId="10"/>
  </si>
  <si>
    <t>性別 Sex</t>
    <phoneticPr fontId="15"/>
  </si>
  <si>
    <t>出生地 Place of Birth</t>
    <phoneticPr fontId="10"/>
  </si>
  <si>
    <t>Occupation</t>
    <phoneticPr fontId="15"/>
  </si>
  <si>
    <t>職歴·兵役等 Employment History, Military Service etc.</t>
    <rPh sb="0" eb="1">
      <t>ショク</t>
    </rPh>
    <rPh sb="1" eb="2">
      <t>レキ</t>
    </rPh>
    <phoneticPr fontId="15"/>
  </si>
  <si>
    <t>日本語学習歴　　Previous study of Japanese Language</t>
    <rPh sb="0" eb="3">
      <t>ニホンゴ</t>
    </rPh>
    <rPh sb="3" eb="5">
      <t>ガクシュウ</t>
    </rPh>
    <rPh sb="5" eb="6">
      <t>レキ</t>
    </rPh>
    <phoneticPr fontId="15"/>
  </si>
  <si>
    <t>申請人家族の状況 (Family Members)</t>
    <rPh sb="0" eb="2">
      <t>シンセイ</t>
    </rPh>
    <rPh sb="2" eb="3">
      <t>ニン</t>
    </rPh>
    <rPh sb="3" eb="5">
      <t>カゾク</t>
    </rPh>
    <rPh sb="6" eb="8">
      <t>ジョウキョウ</t>
    </rPh>
    <phoneticPr fontId="15"/>
  </si>
  <si>
    <t>日本語を学ぶ理由　Reasons of studying the Japanese language</t>
    <rPh sb="0" eb="3">
      <t>ニホンゴ</t>
    </rPh>
    <rPh sb="4" eb="5">
      <t>マナ</t>
    </rPh>
    <phoneticPr fontId="7"/>
  </si>
  <si>
    <t>回数</t>
    <phoneticPr fontId="10"/>
  </si>
  <si>
    <t>回　Time(s)</t>
    <phoneticPr fontId="10"/>
  </si>
  <si>
    <t>別紙の通り</t>
    <rPh sb="0" eb="2">
      <t>ベッシ</t>
    </rPh>
    <rPh sb="3" eb="4">
      <t>トオ</t>
    </rPh>
    <phoneticPr fontId="10"/>
  </si>
  <si>
    <t>級/点</t>
    <rPh sb="2" eb="3">
      <t>テン</t>
    </rPh>
    <phoneticPr fontId="7"/>
  </si>
  <si>
    <t>Level</t>
    <phoneticPr fontId="10"/>
  </si>
  <si>
    <t>Result</t>
    <phoneticPr fontId="10"/>
  </si>
  <si>
    <t>LETTER OF FINANCIAL SUPPORT</t>
    <phoneticPr fontId="15"/>
  </si>
  <si>
    <r>
      <rPr>
        <b/>
        <sz val="48"/>
        <color theme="1"/>
        <rFont val="ＭＳ 明朝"/>
        <family val="1"/>
        <charset val="128"/>
      </rPr>
      <t>経費支弁書</t>
    </r>
    <r>
      <rPr>
        <b/>
        <sz val="28"/>
        <color theme="1"/>
        <rFont val="ＭＳ 明朝"/>
        <family val="1"/>
        <charset val="128"/>
      </rPr>
      <t>（和訳）</t>
    </r>
    <r>
      <rPr>
        <b/>
        <sz val="48"/>
        <color theme="1"/>
        <rFont val="ＭＳ 明朝"/>
        <family val="1"/>
        <charset val="128"/>
      </rPr>
      <t xml:space="preserve">
</t>
    </r>
    <r>
      <rPr>
        <b/>
        <sz val="28"/>
        <color theme="1"/>
        <rFont val="Times New Roman"/>
        <family val="1"/>
      </rPr>
      <t>LETTER OF FINANCIAL SUPPORT</t>
    </r>
    <rPh sb="0" eb="1">
      <t>キョウ</t>
    </rPh>
    <rPh sb="1" eb="2">
      <t>ヒ</t>
    </rPh>
    <rPh sb="2" eb="3">
      <t>ササ</t>
    </rPh>
    <rPh sb="3" eb="4">
      <t>ベン</t>
    </rPh>
    <rPh sb="4" eb="5">
      <t>ショ</t>
    </rPh>
    <rPh sb="6" eb="8">
      <t>ワヤク</t>
    </rPh>
    <phoneticPr fontId="15"/>
  </si>
  <si>
    <t>過去の在留資格認定証明書交付申請歴</t>
    <rPh sb="0" eb="2">
      <t>リレキ</t>
    </rPh>
    <rPh sb="3" eb="7">
      <t>ザイリュウシカク</t>
    </rPh>
    <rPh sb="7" eb="12">
      <t>ニンテイショウメイショ</t>
    </rPh>
    <rPh sb="12" eb="14">
      <t>コウフ</t>
    </rPh>
    <rPh sb="14" eb="17">
      <t>シンセイレキ</t>
    </rPh>
    <phoneticPr fontId="7"/>
  </si>
  <si>
    <t>Past history of applying for a certificate of eligibility</t>
    <phoneticPr fontId="4"/>
  </si>
  <si>
    <t>出入国歴 Past entry into/departure from Japan</t>
    <rPh sb="0" eb="2">
      <t>シュツニュウ</t>
    </rPh>
    <rPh sb="2" eb="3">
      <t>コク</t>
    </rPh>
    <rPh sb="3" eb="4">
      <t>レキ</t>
    </rPh>
    <phoneticPr fontId="15"/>
  </si>
  <si>
    <t>卒業/卒業見込み年月  (Expected)  Graduation</t>
    <rPh sb="3" eb="7">
      <t>ソツギョウミコ</t>
    </rPh>
    <phoneticPr fontId="7"/>
  </si>
  <si>
    <t>在籍状況</t>
    <phoneticPr fontId="4"/>
  </si>
  <si>
    <t>Enrollment  status</t>
    <phoneticPr fontId="4"/>
  </si>
  <si>
    <t>年数</t>
    <rPh sb="0" eb="2">
      <t>ネンスウ</t>
    </rPh>
    <phoneticPr fontId="4"/>
  </si>
  <si>
    <t>ヶ月</t>
    <rPh sb="1" eb="2">
      <t>ゲツ</t>
    </rPh>
    <phoneticPr fontId="4"/>
  </si>
  <si>
    <t>※５か月・６か月・７か月の場合年数要注意</t>
    <rPh sb="3" eb="4">
      <t>ゲツ</t>
    </rPh>
    <rPh sb="7" eb="8">
      <t>ゲツ</t>
    </rPh>
    <rPh sb="11" eb="12">
      <t>ゲツ</t>
    </rPh>
    <rPh sb="13" eb="15">
      <t>バアイ</t>
    </rPh>
    <rPh sb="15" eb="17">
      <t>ネンスウ</t>
    </rPh>
    <rPh sb="17" eb="20">
      <t>ヨウチュウイ</t>
    </rPh>
    <phoneticPr fontId="4"/>
  </si>
  <si>
    <t>進学希望先学校名：</t>
    <phoneticPr fontId="10"/>
  </si>
  <si>
    <t>希望学科 ：</t>
    <phoneticPr fontId="10"/>
  </si>
  <si>
    <t xml:space="preserve">Desired Course </t>
    <phoneticPr fontId="10"/>
  </si>
  <si>
    <t>就職年月   Getting employment</t>
    <phoneticPr fontId="7"/>
  </si>
  <si>
    <t>退職年月   Retirement</t>
    <phoneticPr fontId="7"/>
  </si>
  <si>
    <t>職業</t>
    <phoneticPr fontId="10"/>
  </si>
  <si>
    <t>Occupation</t>
    <phoneticPr fontId="10"/>
  </si>
  <si>
    <t xml:space="preserve"> YYYY/MM of application</t>
    <phoneticPr fontId="4"/>
  </si>
  <si>
    <t>結果年月</t>
    <phoneticPr fontId="4"/>
  </si>
  <si>
    <t>YYYY/MM of Result</t>
    <phoneticPr fontId="4"/>
  </si>
  <si>
    <t>申請年月</t>
    <phoneticPr fontId="4"/>
  </si>
  <si>
    <t>申請した在留資格</t>
    <rPh sb="0" eb="2">
      <t>シンセイ</t>
    </rPh>
    <phoneticPr fontId="4"/>
  </si>
  <si>
    <t>Applied for the following Status of Residence</t>
    <phoneticPr fontId="4"/>
  </si>
  <si>
    <t>Result of Application</t>
    <phoneticPr fontId="15"/>
  </si>
  <si>
    <t>出国年月日   Departure</t>
    <phoneticPr fontId="4"/>
  </si>
  <si>
    <t>続柄</t>
    <rPh sb="0" eb="1">
      <t>ツヅ</t>
    </rPh>
    <rPh sb="1" eb="2">
      <t>ガラ</t>
    </rPh>
    <phoneticPr fontId="15"/>
  </si>
  <si>
    <t>生年月日</t>
    <rPh sb="0" eb="2">
      <t>セイネン</t>
    </rPh>
    <rPh sb="2" eb="4">
      <t>ガッピ</t>
    </rPh>
    <phoneticPr fontId="15"/>
  </si>
  <si>
    <t xml:space="preserve">性別 </t>
    <rPh sb="0" eb="2">
      <t>セイベツ</t>
    </rPh>
    <phoneticPr fontId="10"/>
  </si>
  <si>
    <t>国籍</t>
    <phoneticPr fontId="10"/>
  </si>
  <si>
    <t>出国年月日 Departure</t>
    <phoneticPr fontId="10"/>
  </si>
  <si>
    <t>生年月日 Date of Birth</t>
    <phoneticPr fontId="10"/>
  </si>
  <si>
    <t>申請年月 Applied</t>
    <phoneticPr fontId="10"/>
  </si>
  <si>
    <t>国籍 Nationality</t>
    <phoneticPr fontId="15"/>
  </si>
  <si>
    <t>現住所 Present Address</t>
    <phoneticPr fontId="15"/>
  </si>
  <si>
    <t>配偶者  Spouse</t>
    <rPh sb="0" eb="3">
      <t>ハイグウシャ</t>
    </rPh>
    <phoneticPr fontId="15"/>
  </si>
  <si>
    <t>職業 Occupation</t>
    <phoneticPr fontId="15"/>
  </si>
  <si>
    <r>
      <t>2(3）支弁方法　</t>
    </r>
    <r>
      <rPr>
        <b/>
        <sz val="16"/>
        <color theme="1"/>
        <rFont val="游ゴシック"/>
        <family val="3"/>
        <charset val="128"/>
        <scheme val="minor"/>
      </rPr>
      <t xml:space="preserve">Method(s) of financial support </t>
    </r>
    <rPh sb="4" eb="6">
      <t>シベン</t>
    </rPh>
    <rPh sb="6" eb="8">
      <t>ホウホウ</t>
    </rPh>
    <phoneticPr fontId="15"/>
  </si>
  <si>
    <r>
      <t>１ 経費支援の引き受け経緯　</t>
    </r>
    <r>
      <rPr>
        <b/>
        <sz val="12"/>
        <color theme="1"/>
        <rFont val="游ゴシック"/>
        <family val="3"/>
        <charset val="128"/>
        <scheme val="minor"/>
      </rPr>
      <t>The reasons of financial support and the relationship with the applicant</t>
    </r>
    <phoneticPr fontId="15"/>
  </si>
  <si>
    <t>申請人の署名・印  Full name and Signature of the applicant</t>
    <rPh sb="0" eb="2">
      <t>シンセイ</t>
    </rPh>
    <rPh sb="2" eb="3">
      <t>ニン</t>
    </rPh>
    <rPh sb="4" eb="6">
      <t>ショメイ</t>
    </rPh>
    <rPh sb="7" eb="8">
      <t>イン</t>
    </rPh>
    <phoneticPr fontId="10"/>
  </si>
  <si>
    <t>入国年月日
Entry</t>
    <rPh sb="0" eb="2">
      <t>ニュウコク</t>
    </rPh>
    <rPh sb="2" eb="5">
      <t>ネンガッピ</t>
    </rPh>
    <phoneticPr fontId="15"/>
  </si>
  <si>
    <t>結果年月 
Got Result</t>
    <rPh sb="0" eb="2">
      <t>ケッカ</t>
    </rPh>
    <rPh sb="2" eb="4">
      <t>ネンゲツ</t>
    </rPh>
    <phoneticPr fontId="15"/>
  </si>
  <si>
    <t xml:space="preserve"> 回数</t>
    <rPh sb="1" eb="3">
      <t>カイスウ</t>
    </rPh>
    <phoneticPr fontId="15"/>
  </si>
  <si>
    <t>学歴:（初等教育（小学校）から順次最終学歴まで総て記載すること）Education (from the elementary to the final education)</t>
    <rPh sb="0" eb="2">
      <t>ガクレキ</t>
    </rPh>
    <rPh sb="4" eb="6">
      <t>ショトウ</t>
    </rPh>
    <rPh sb="6" eb="8">
      <t>キョウイク</t>
    </rPh>
    <rPh sb="9" eb="12">
      <t>ショウガッコウ</t>
    </rPh>
    <rPh sb="15" eb="17">
      <t>ジュンジ</t>
    </rPh>
    <rPh sb="17" eb="19">
      <t>サイシュウ</t>
    </rPh>
    <rPh sb="19" eb="21">
      <t>ガクレキ</t>
    </rPh>
    <rPh sb="23" eb="24">
      <t>スベ</t>
    </rPh>
    <rPh sb="25" eb="27">
      <t>キサイ</t>
    </rPh>
    <phoneticPr fontId="15"/>
  </si>
  <si>
    <t>（就職年月日順に記載すること）(From the oldest to the latest)</t>
    <phoneticPr fontId="10"/>
  </si>
  <si>
    <t>Full Name</t>
    <phoneticPr fontId="10"/>
  </si>
  <si>
    <t>Relation</t>
    <phoneticPr fontId="10"/>
  </si>
  <si>
    <t>Date of Birth</t>
    <phoneticPr fontId="10"/>
  </si>
  <si>
    <t>Nationality</t>
    <phoneticPr fontId="10"/>
  </si>
  <si>
    <t>Address</t>
    <phoneticPr fontId="10"/>
  </si>
  <si>
    <t>氏名</t>
    <rPh sb="0" eb="1">
      <t>シ</t>
    </rPh>
    <rPh sb="1" eb="2">
      <t>メイ</t>
    </rPh>
    <phoneticPr fontId="15"/>
  </si>
  <si>
    <t>職業</t>
    <phoneticPr fontId="15"/>
  </si>
  <si>
    <t>居住地</t>
    <phoneticPr fontId="15"/>
  </si>
  <si>
    <t>Date of birth</t>
    <phoneticPr fontId="22"/>
  </si>
  <si>
    <t>Will reside with applicant?</t>
    <phoneticPr fontId="10"/>
  </si>
  <si>
    <r>
      <rPr>
        <sz val="10"/>
        <rFont val="Times New Roman"/>
        <family val="1"/>
      </rPr>
      <t xml:space="preserve"> </t>
    </r>
    <r>
      <rPr>
        <sz val="10"/>
        <rFont val="ＭＳ Ｐ明朝"/>
        <family val="1"/>
        <charset val="128"/>
      </rPr>
      <t>（経費支弁者氏名</t>
    </r>
    <r>
      <rPr>
        <sz val="10"/>
        <rFont val="Times New Roman"/>
        <family val="1"/>
        <charset val="204"/>
      </rPr>
      <t>/</t>
    </r>
    <r>
      <rPr>
        <sz val="10"/>
        <rFont val="Times New Roman"/>
        <family val="1"/>
      </rPr>
      <t>Name of Sponsor</t>
    </r>
    <r>
      <rPr>
        <sz val="10"/>
        <rFont val="ＭＳ Ｐ明朝"/>
        <family val="1"/>
        <charset val="128"/>
      </rPr>
      <t>）</t>
    </r>
    <phoneticPr fontId="15"/>
  </si>
  <si>
    <t>記</t>
    <rPh sb="0" eb="1">
      <t>キ</t>
    </rPh>
    <phoneticPr fontId="15"/>
  </si>
  <si>
    <r>
      <t>(</t>
    </r>
    <r>
      <rPr>
        <sz val="10"/>
        <rFont val="ＭＳ Ｐ明朝"/>
        <family val="1"/>
        <charset val="128"/>
      </rPr>
      <t>１</t>
    </r>
    <r>
      <rPr>
        <sz val="10"/>
        <rFont val="Times New Roman"/>
        <family val="1"/>
      </rPr>
      <t>)</t>
    </r>
    <r>
      <rPr>
        <sz val="10"/>
        <rFont val="ＭＳ Ｐ明朝"/>
        <family val="1"/>
        <charset val="128"/>
      </rPr>
      <t>学費</t>
    </r>
    <phoneticPr fontId="15"/>
  </si>
  <si>
    <r>
      <t>(</t>
    </r>
    <r>
      <rPr>
        <sz val="10"/>
        <rFont val="ＭＳ Ｐ明朝"/>
        <family val="1"/>
        <charset val="128"/>
      </rPr>
      <t>2</t>
    </r>
    <r>
      <rPr>
        <sz val="10"/>
        <rFont val="Times New Roman"/>
        <family val="1"/>
      </rPr>
      <t>)</t>
    </r>
    <r>
      <rPr>
        <sz val="10"/>
        <rFont val="ＭＳ Ｐ明朝"/>
        <family val="1"/>
        <charset val="128"/>
      </rPr>
      <t>生活費</t>
    </r>
    <rPh sb="3" eb="6">
      <t>セイカツヒ</t>
    </rPh>
    <phoneticPr fontId="15"/>
  </si>
  <si>
    <r>
      <t>Living expenses</t>
    </r>
    <r>
      <rPr>
        <sz val="11"/>
        <rFont val="游ゴシック"/>
        <family val="1"/>
        <charset val="128"/>
      </rPr>
      <t>:</t>
    </r>
    <r>
      <rPr>
        <sz val="11"/>
        <rFont val="Times New Roman"/>
        <family val="1"/>
      </rPr>
      <t xml:space="preserve">   </t>
    </r>
    <phoneticPr fontId="15"/>
  </si>
  <si>
    <r>
      <t>Educational expenses</t>
    </r>
    <r>
      <rPr>
        <sz val="11"/>
        <rFont val="游ゴシック"/>
        <family val="1"/>
        <charset val="128"/>
      </rPr>
      <t>:</t>
    </r>
    <r>
      <rPr>
        <sz val="11"/>
        <rFont val="Times New Roman"/>
        <family val="1"/>
      </rPr>
      <t xml:space="preserve">   </t>
    </r>
    <phoneticPr fontId="15"/>
  </si>
  <si>
    <r>
      <rPr>
        <sz val="16"/>
        <rFont val="ＭＳ Ｐ明朝"/>
        <family val="1"/>
        <charset val="128"/>
      </rPr>
      <t>経　費　支　弁　書</t>
    </r>
    <phoneticPr fontId="15"/>
  </si>
  <si>
    <r>
      <rPr>
        <sz val="9"/>
        <rFont val="ＭＳ Ｐ明朝"/>
        <family val="1"/>
        <charset val="128"/>
      </rPr>
      <t xml:space="preserve">経費支弁者氏名 </t>
    </r>
    <r>
      <rPr>
        <sz val="9"/>
        <rFont val="Times New Roman"/>
        <family val="1"/>
      </rPr>
      <t>Sponsor’s name</t>
    </r>
    <r>
      <rPr>
        <sz val="9"/>
        <rFont val="Times New Roman"/>
        <family val="1"/>
        <charset val="128"/>
      </rPr>
      <t xml:space="preserve">: </t>
    </r>
    <rPh sb="0" eb="5">
      <t>ケイヒシベンシャ</t>
    </rPh>
    <rPh sb="5" eb="7">
      <t>シメイ</t>
    </rPh>
    <phoneticPr fontId="15"/>
  </si>
  <si>
    <r>
      <rPr>
        <sz val="9"/>
        <rFont val="ＭＳ Ｐ明朝"/>
        <family val="1"/>
        <charset val="128"/>
      </rPr>
      <t xml:space="preserve">電話     </t>
    </r>
    <r>
      <rPr>
        <sz val="9"/>
        <rFont val="Times New Roman"/>
        <family val="1"/>
      </rPr>
      <t>Sponsor’s phone number</t>
    </r>
    <r>
      <rPr>
        <sz val="9"/>
        <rFont val="Times New Roman"/>
        <family val="1"/>
        <charset val="128"/>
      </rPr>
      <t xml:space="preserve">: </t>
    </r>
    <rPh sb="0" eb="1">
      <t>デン</t>
    </rPh>
    <phoneticPr fontId="15"/>
  </si>
  <si>
    <r>
      <rPr>
        <sz val="9"/>
        <rFont val="ＭＳ Ｐ明朝"/>
        <family val="1"/>
        <charset val="128"/>
      </rPr>
      <t xml:space="preserve">住所             </t>
    </r>
    <r>
      <rPr>
        <sz val="9"/>
        <rFont val="Times New Roman"/>
        <family val="1"/>
      </rPr>
      <t>Sponsor’s address</t>
    </r>
    <r>
      <rPr>
        <sz val="9"/>
        <rFont val="Times New Roman"/>
        <family val="1"/>
        <charset val="128"/>
      </rPr>
      <t xml:space="preserve">: </t>
    </r>
    <phoneticPr fontId="15"/>
  </si>
  <si>
    <r>
      <rPr>
        <sz val="7"/>
        <rFont val="Times New Roman"/>
        <family val="1"/>
      </rPr>
      <t xml:space="preserve">(   YYYY/  </t>
    </r>
    <r>
      <rPr>
        <sz val="7"/>
        <rFont val="ＭＳ Ｐ明朝"/>
        <family val="1"/>
        <charset val="128"/>
      </rPr>
      <t>　</t>
    </r>
    <r>
      <rPr>
        <sz val="7"/>
        <rFont val="Times New Roman"/>
        <family val="1"/>
      </rPr>
      <t>MM/</t>
    </r>
    <r>
      <rPr>
        <sz val="7"/>
        <rFont val="ＭＳ Ｐ明朝"/>
        <family val="1"/>
        <charset val="128"/>
      </rPr>
      <t xml:space="preserve">　 </t>
    </r>
    <r>
      <rPr>
        <sz val="7"/>
        <rFont val="Times New Roman"/>
        <family val="1"/>
      </rPr>
      <t>DD   )</t>
    </r>
    <phoneticPr fontId="10"/>
  </si>
  <si>
    <t>(   YYYY/  　MM/　 DD   )</t>
    <phoneticPr fontId="4"/>
  </si>
  <si>
    <t>Education (last school or institution) or present school</t>
    <phoneticPr fontId="4"/>
  </si>
  <si>
    <t>Japanese language ability</t>
    <phoneticPr fontId="4"/>
  </si>
  <si>
    <t>Proof based on a Japanese language test</t>
    <phoneticPr fontId="4"/>
  </si>
  <si>
    <t xml:space="preserve"> 入学時期・コース  Enrollment Period &amp; Course</t>
    <phoneticPr fontId="4"/>
  </si>
  <si>
    <t>姓　Last Name (as in passport)</t>
    <rPh sb="0" eb="1">
      <t>セイ</t>
    </rPh>
    <phoneticPr fontId="4"/>
  </si>
  <si>
    <t>名　First Name  (as in passport)</t>
    <rPh sb="0" eb="1">
      <t>メイ</t>
    </rPh>
    <phoneticPr fontId="4"/>
  </si>
  <si>
    <t>ミドルネーム　Middle Name (If any; as in passport)</t>
    <phoneticPr fontId="4"/>
  </si>
  <si>
    <t>姓　Last Name  (漢字)</t>
    <rPh sb="14" eb="16">
      <t>カンジ</t>
    </rPh>
    <phoneticPr fontId="4"/>
  </si>
  <si>
    <t>名　First Name (漢字)</t>
    <rPh sb="14" eb="16">
      <t>カンジ</t>
    </rPh>
    <phoneticPr fontId="4"/>
  </si>
  <si>
    <t>性別　Gender</t>
    <phoneticPr fontId="4"/>
  </si>
  <si>
    <t>Nationality/Region</t>
    <phoneticPr fontId="4"/>
  </si>
  <si>
    <t>国籍・地域　Nationality/Region</t>
    <phoneticPr fontId="4"/>
  </si>
  <si>
    <t>配偶者　Spouse</t>
    <phoneticPr fontId="4"/>
  </si>
  <si>
    <t>生年月日　Date of Birth (YYYY/ MM/DD)</t>
    <phoneticPr fontId="4"/>
  </si>
  <si>
    <t xml:space="preserve">職業 </t>
    <phoneticPr fontId="4"/>
  </si>
  <si>
    <t>職業 　Occupation</t>
    <phoneticPr fontId="4"/>
  </si>
  <si>
    <t>出生地　国　Country of Birth</t>
    <rPh sb="4" eb="5">
      <t>クニ</t>
    </rPh>
    <phoneticPr fontId="4"/>
  </si>
  <si>
    <t>出生地　省　Province of Birth</t>
    <rPh sb="4" eb="5">
      <t>ショウ</t>
    </rPh>
    <phoneticPr fontId="4"/>
  </si>
  <si>
    <t>出生地　市　City of Birth</t>
    <rPh sb="4" eb="5">
      <t>シ</t>
    </rPh>
    <phoneticPr fontId="4"/>
  </si>
  <si>
    <t>本国の現在居住地　Current Address</t>
    <phoneticPr fontId="4"/>
  </si>
  <si>
    <t>本国の戸籍居住地　Registration Address</t>
    <phoneticPr fontId="4"/>
  </si>
  <si>
    <t>電話番号　Telephone number</t>
    <phoneticPr fontId="4"/>
  </si>
  <si>
    <t>査証申請予定地　Intended visa application place</t>
    <phoneticPr fontId="4"/>
  </si>
  <si>
    <t>旅券</t>
    <phoneticPr fontId="4"/>
  </si>
  <si>
    <t>旅券番号　Passport Number</t>
    <rPh sb="2" eb="4">
      <t>バンゴウ</t>
    </rPh>
    <phoneticPr fontId="4"/>
  </si>
  <si>
    <t>旅券有効期限　Passport Date of expiration (YYYY/ MM/DD)</t>
    <rPh sb="2" eb="6">
      <t>ユウコウキゲン</t>
    </rPh>
    <phoneticPr fontId="4"/>
  </si>
  <si>
    <t>以前の日本の訪問履歴　Related to previous visits to Japan</t>
    <rPh sb="0" eb="2">
      <t>イゼン</t>
    </rPh>
    <rPh sb="3" eb="5">
      <t>ニホン</t>
    </rPh>
    <rPh sb="6" eb="10">
      <t>ホウモンリレキ</t>
    </rPh>
    <phoneticPr fontId="4"/>
  </si>
  <si>
    <t>過去の在留資格認定証明書交付申請歴　Past history of applying for a certificate of eligibility　有/Yes 無/No</t>
    <phoneticPr fontId="4"/>
  </si>
  <si>
    <t>回数</t>
    <phoneticPr fontId="4"/>
  </si>
  <si>
    <t>回数　How many times?</t>
    <phoneticPr fontId="4"/>
  </si>
  <si>
    <t>過去日本への出入国歴　Past history of entering Japan　有/Yes 無/No</t>
    <phoneticPr fontId="4"/>
  </si>
  <si>
    <t>不交付回数</t>
    <phoneticPr fontId="4"/>
  </si>
  <si>
    <t>不交付回数　Times of refusal</t>
    <phoneticPr fontId="4"/>
  </si>
  <si>
    <t>申請年月1　Year and Month of Application 1</t>
    <phoneticPr fontId="4"/>
  </si>
  <si>
    <t>結果年月1　Year and Month of Application Result 1</t>
    <rPh sb="0" eb="2">
      <t>ケッカ</t>
    </rPh>
    <phoneticPr fontId="4"/>
  </si>
  <si>
    <t>申請した在留資格1　Applied for the following Status of Residence 1</t>
    <phoneticPr fontId="4"/>
  </si>
  <si>
    <t>申請結果</t>
    <phoneticPr fontId="4"/>
  </si>
  <si>
    <t>申請結果1　Result of Application 1</t>
    <phoneticPr fontId="4"/>
  </si>
  <si>
    <t>申請年月2　Year and Month of Application 2</t>
    <phoneticPr fontId="4"/>
  </si>
  <si>
    <t>結果年月2　Year and Month of Application Result 2</t>
    <rPh sb="0" eb="2">
      <t>ケッカ</t>
    </rPh>
    <phoneticPr fontId="4"/>
  </si>
  <si>
    <t>申請した在留資格2　Applied for the following Status of Residence 2</t>
    <phoneticPr fontId="4"/>
  </si>
  <si>
    <t>申請結果2　Result of Application 2</t>
    <phoneticPr fontId="4"/>
  </si>
  <si>
    <t>申請年月3　Year and Month of Application 3</t>
    <phoneticPr fontId="4"/>
  </si>
  <si>
    <t>結果年月3　Year and Month of Application Result 3</t>
    <rPh sb="0" eb="2">
      <t>ケッカ</t>
    </rPh>
    <phoneticPr fontId="4"/>
  </si>
  <si>
    <t>申請した在留資格3　Applied for the following Status of Residence 3</t>
    <phoneticPr fontId="4"/>
  </si>
  <si>
    <t>申請結果3　Result of Application 3</t>
    <phoneticPr fontId="4"/>
  </si>
  <si>
    <t>申請年月4　Year and Month of Application 4</t>
    <phoneticPr fontId="4"/>
  </si>
  <si>
    <t>結果年月4　Year and Month of Application Result 4</t>
    <rPh sb="0" eb="2">
      <t>ケッカ</t>
    </rPh>
    <phoneticPr fontId="4"/>
  </si>
  <si>
    <t>申請した在留資格4　Applied for the following Status of Residence 4</t>
    <phoneticPr fontId="4"/>
  </si>
  <si>
    <t>申請結果4　Result of Application 4</t>
    <phoneticPr fontId="4"/>
  </si>
  <si>
    <t>申請年月5　Year and Month of Application 5</t>
    <phoneticPr fontId="4"/>
  </si>
  <si>
    <t>結果年月5　Year and Month of Application Result 5</t>
    <rPh sb="0" eb="2">
      <t>ケッカ</t>
    </rPh>
    <phoneticPr fontId="4"/>
  </si>
  <si>
    <t>申請した在留資格5　Applied for the following Status of Residence 5</t>
    <phoneticPr fontId="4"/>
  </si>
  <si>
    <t>申請結果5　Result of Application 5</t>
    <phoneticPr fontId="4"/>
  </si>
  <si>
    <t>申請年月6　Year and Month of Application 6</t>
    <phoneticPr fontId="4"/>
  </si>
  <si>
    <t>結果年月6　Year and Month of Application Result 6</t>
    <rPh sb="0" eb="2">
      <t>ケッカ</t>
    </rPh>
    <phoneticPr fontId="4"/>
  </si>
  <si>
    <t>申請した在留資格6　Applied for the following Status of Residence 6</t>
    <phoneticPr fontId="4"/>
  </si>
  <si>
    <t>申請結果6　Result of Application 6</t>
    <phoneticPr fontId="4"/>
  </si>
  <si>
    <t>申請年月7　Year and Month of Application 7</t>
    <phoneticPr fontId="4"/>
  </si>
  <si>
    <t>結果年月7　Year and Month of Application Result 7</t>
    <rPh sb="0" eb="2">
      <t>ケッカ</t>
    </rPh>
    <phoneticPr fontId="4"/>
  </si>
  <si>
    <t>申請した在留資格7　Applied for the following Status of Residence 7</t>
    <phoneticPr fontId="4"/>
  </si>
  <si>
    <t>申請結果7　Result of Application 7</t>
    <phoneticPr fontId="4"/>
  </si>
  <si>
    <t>入国年月日1   Date of Entry 1</t>
    <phoneticPr fontId="4"/>
  </si>
  <si>
    <t>出国年月日1   Departure 1</t>
    <phoneticPr fontId="4"/>
  </si>
  <si>
    <t>在留資格1   Status of Residence 1</t>
    <phoneticPr fontId="4"/>
  </si>
  <si>
    <t>入国目的1　Purpose of visit 1</t>
    <phoneticPr fontId="4"/>
  </si>
  <si>
    <t>入国年月日2   Date of Entry 2</t>
  </si>
  <si>
    <t>出国年月日2   Departure 2</t>
  </si>
  <si>
    <t>在留資格2   Status of Residence 2</t>
  </si>
  <si>
    <t>入国目的2　Purpose of visit 2</t>
  </si>
  <si>
    <t>入国年月日3   Date of Entry 3</t>
  </si>
  <si>
    <t>出国年月日3   Departure 3</t>
  </si>
  <si>
    <t>在留資格3   Status of Residence 3</t>
  </si>
  <si>
    <t>入国目的3　Purpose of visit 3</t>
  </si>
  <si>
    <t>入国年月日4   Date of Entry 4</t>
  </si>
  <si>
    <t>出国年月日4   Departure 4</t>
  </si>
  <si>
    <t>在留資格4   Status of Residence 4</t>
  </si>
  <si>
    <t>入国目的4　Purpose of visit 4</t>
  </si>
  <si>
    <t>入国年月日5   Date of Entry 5</t>
  </si>
  <si>
    <t>出国年月日5   Departure 5</t>
  </si>
  <si>
    <t>在留資格5   Status of Residence 5</t>
  </si>
  <si>
    <t>入国目的5　Purpose of visit 5</t>
  </si>
  <si>
    <t>入国年月日6   Date of Entry 6</t>
  </si>
  <si>
    <t>出国年月日6   Departure 6</t>
  </si>
  <si>
    <t>在留資格6   Status of Residence 6</t>
  </si>
  <si>
    <t>入国目的6　Purpose of visit 6</t>
  </si>
  <si>
    <t>入国年月日7   Date of Entry 7</t>
  </si>
  <si>
    <t>出国年月日7   Departure 7</t>
  </si>
  <si>
    <t>在留資格7   Status of Residence 7</t>
  </si>
  <si>
    <t>入国目的7　Purpose of visit 7</t>
  </si>
  <si>
    <t>学歴：（初等教育（小学校）から順次最終学歴まで総て記載すること） Educational Record (from the elementary to the final education)</t>
    <phoneticPr fontId="4"/>
  </si>
  <si>
    <t>​学校名1　Name of School 1</t>
    <phoneticPr fontId="4"/>
  </si>
  <si>
    <t>入学年月1　Year and Month of Admission to School 1</t>
    <phoneticPr fontId="4"/>
  </si>
  <si>
    <t>卒業/卒業見込み年月1　Year and Month of (Expected) Graduation from School 1</t>
    <phoneticPr fontId="4"/>
  </si>
  <si>
    <t>所在地</t>
    <phoneticPr fontId="4"/>
  </si>
  <si>
    <t>所在地1　Address of School 1</t>
    <phoneticPr fontId="4"/>
  </si>
  <si>
    <t>在籍状況1　Enrollment Status of School 1</t>
    <phoneticPr fontId="4"/>
  </si>
  <si>
    <t>​学校名2　Name of School 2</t>
  </si>
  <si>
    <t>入学年月2　Year and Month of Admission to School 2</t>
  </si>
  <si>
    <t>卒業/卒業見込み年月2　Year and Month of (Expected) Graduation from School 2</t>
  </si>
  <si>
    <t>所在地2　Address of School 2</t>
  </si>
  <si>
    <t>在籍状況2　Enrollment Status of School 2</t>
  </si>
  <si>
    <t>​学校名3　Name of School 3</t>
  </si>
  <si>
    <t>入学年月3　Year and Month of Admission to School 3</t>
  </si>
  <si>
    <t>卒業/卒業見込み年月3　Year and Month of (Expected) Graduation from School 3</t>
  </si>
  <si>
    <t>所在地3　Address of School 3</t>
  </si>
  <si>
    <t>在籍状況3　Enrollment Status of School 3</t>
  </si>
  <si>
    <t>​学校名4　Name of School 4</t>
  </si>
  <si>
    <t>入学年月4　Year and Month of Admission to School 4</t>
  </si>
  <si>
    <t>卒業/卒業見込み年月4　Year and Month of (Expected) Graduation from School 4</t>
  </si>
  <si>
    <t>所在地4　Address of School 4</t>
  </si>
  <si>
    <t>在籍状況4　Enrollment Status of School 4</t>
  </si>
  <si>
    <t>​学校名5　Name of School 5</t>
  </si>
  <si>
    <t>入学年月5　Year and Month of Admission to School 5</t>
  </si>
  <si>
    <t>卒業/卒業見込み年月5　Year and Month of (Expected) Graduation from School 5</t>
  </si>
  <si>
    <t>所在地5　Address of School 5</t>
  </si>
  <si>
    <t>在籍状況5　Enrollment Status of School 5</t>
  </si>
  <si>
    <t>​学校名6　Name of School 6</t>
  </si>
  <si>
    <t>入学年月6　Year and Month of Admission to School 6</t>
  </si>
  <si>
    <t>卒業/卒業見込み年月6　Year and Month of (Expected) Graduation from School 6</t>
  </si>
  <si>
    <t>所在地6　Address of School 6</t>
  </si>
  <si>
    <t>在籍状況6　Enrollment Status of School 6</t>
  </si>
  <si>
    <t>​学校名7　Name of School 7</t>
  </si>
  <si>
    <t>入学年月7　Year and Month of Admission to School 7</t>
  </si>
  <si>
    <t>卒業/卒業見込み年月7　Year and Month of (Expected) Graduation from School 7</t>
  </si>
  <si>
    <t>所在地7　Address of School 7</t>
  </si>
  <si>
    <t>最終学歴（又は在学中の学校）　Education (last school or institution) or present school</t>
    <phoneticPr fontId="4"/>
  </si>
  <si>
    <t>在籍状況7　Enrollment Status of School 7</t>
    <phoneticPr fontId="4"/>
  </si>
  <si>
    <t>卒業証書の発行機関　Certificate of Graduation issuing authority</t>
    <phoneticPr fontId="4"/>
  </si>
  <si>
    <t>最終卒業学校名　Name of the last school</t>
    <phoneticPr fontId="4"/>
  </si>
  <si>
    <t>最終卒業学校の在籍状況　Enrollment Status</t>
    <phoneticPr fontId="4"/>
  </si>
  <si>
    <t>卒業日又は卒業見込み年月　Year and Month of (Expected) Graduation</t>
    <phoneticPr fontId="4"/>
  </si>
  <si>
    <t>「その他」の場合、詳しく書いてください　If Others, please specify</t>
  </si>
  <si>
    <t>「その他」の場合、詳しく書いてください　If Others, please specify</t>
    <rPh sb="3" eb="4">
      <t>タ</t>
    </rPh>
    <rPh sb="6" eb="8">
      <t>バアイ</t>
    </rPh>
    <rPh sb="9" eb="10">
      <t>クワ</t>
    </rPh>
    <rPh sb="12" eb="13">
      <t>カ</t>
    </rPh>
    <phoneticPr fontId="4"/>
  </si>
  <si>
    <t>学校の種類　School type</t>
    <phoneticPr fontId="4"/>
  </si>
  <si>
    <t>最終学歴学校の電話番号　Telephone number of the current/last school</t>
    <phoneticPr fontId="4"/>
  </si>
  <si>
    <t>学習年数（小学校〜最終卒業学校）　Total period of education (from elementary school to last institution of education)</t>
    <phoneticPr fontId="4"/>
  </si>
  <si>
    <t>職歴・兵役等 : （就職年月日順に記載すること）　Employment History, Military Service, etc.</t>
    <phoneticPr fontId="4"/>
  </si>
  <si>
    <t>勤務先名1　Name of Company 1</t>
    <phoneticPr fontId="4"/>
  </si>
  <si>
    <t>就職年月1　Year and Month of getting employed to  Company 1</t>
    <phoneticPr fontId="4"/>
  </si>
  <si>
    <t>退職年月1　Year and Month of retirement from  Company 1</t>
    <phoneticPr fontId="4"/>
  </si>
  <si>
    <t>所在地1　Address of  Company 1</t>
    <phoneticPr fontId="4"/>
  </si>
  <si>
    <t>勤務先名2　Name of Company 2</t>
  </si>
  <si>
    <t>就職年月2　Year and Month of getting employed to  Company 2</t>
  </si>
  <si>
    <t>退職年月2　Year and Month of retirement from  Company 2</t>
  </si>
  <si>
    <t>所在地2　Address of  Company 2</t>
  </si>
  <si>
    <t>勤務先名3　Name of Company 3</t>
  </si>
  <si>
    <t>就職年月3　Year and Month of getting employed to  Company 3</t>
  </si>
  <si>
    <t>退職年月3　Year and Month of retirement from  Company 3</t>
  </si>
  <si>
    <t>所在地3　Address of  Company 3</t>
  </si>
  <si>
    <t>勤務先名4　Name of Company 4</t>
  </si>
  <si>
    <t>就職年月4　Year and Month of getting employed to  Company 4</t>
  </si>
  <si>
    <t>退職年月4　Year and Month of retirement from  Company 4</t>
  </si>
  <si>
    <t>所在地4　Address of  Company 4</t>
  </si>
  <si>
    <t>勤務先名5　Name of Company 5</t>
  </si>
  <si>
    <t>就職年月5　Year and Month of getting employed to  Company 5</t>
  </si>
  <si>
    <t>退職年月5　Year and Month of retirement from  Company 5</t>
  </si>
  <si>
    <t>所在地5　Address of  Company 5</t>
  </si>
  <si>
    <t>勤務先名6　Name of Company 6</t>
  </si>
  <si>
    <t>就職年月6　Year and Month of getting employed to  Company 6</t>
  </si>
  <si>
    <t>退職年月6　Year and Month of retirement from  Company 6</t>
  </si>
  <si>
    <t>所在地6　Address of  Company 6</t>
  </si>
  <si>
    <t>勤務先名7　Name of Company 7</t>
  </si>
  <si>
    <t>就職年月7　Year and Month of getting employed to  Company 7</t>
  </si>
  <si>
    <t>退職年月7　Year and Month of retirement from  Company 7</t>
  </si>
  <si>
    <t>所在地7　Address of  Company 7</t>
  </si>
  <si>
    <t>卒業後の予定　Plans after graduation from the Japanese language school</t>
    <phoneticPr fontId="4"/>
  </si>
  <si>
    <t>進学希望先レベル：</t>
    <phoneticPr fontId="4"/>
  </si>
  <si>
    <t>進学希望先レベル　Intended level of study</t>
    <phoneticPr fontId="4"/>
  </si>
  <si>
    <t>進学希望先分野：</t>
    <phoneticPr fontId="4"/>
  </si>
  <si>
    <t>進学希望先分野　Intended field of study</t>
    <phoneticPr fontId="4"/>
  </si>
  <si>
    <t xml:space="preserve">希望学科 　Desired Course </t>
    <phoneticPr fontId="4"/>
  </si>
  <si>
    <t>進学希望先学校名　Name of the Univ. or the vocational school, etc.</t>
    <phoneticPr fontId="4"/>
  </si>
  <si>
    <t>日本語能力　Japanese language ability</t>
    <phoneticPr fontId="4"/>
  </si>
  <si>
    <t>日本語学習歴　Japanese studying history</t>
    <phoneticPr fontId="4"/>
  </si>
  <si>
    <t>修了年月1　Year and Month of Graduation from School 1</t>
    <rPh sb="0" eb="2">
      <t>シュウリョウ</t>
    </rPh>
    <phoneticPr fontId="4"/>
  </si>
  <si>
    <t>修了年月2　Year and Month of Graduation from School 2</t>
  </si>
  <si>
    <t>修了年月3　Year and Month of Graduation from School 3</t>
  </si>
  <si>
    <t>既習時間1　Studied hours 1</t>
  </si>
  <si>
    <t>既習時間2　Studied hours 2</t>
  </si>
  <si>
    <t>既習時間3　Studied hours 3</t>
  </si>
  <si>
    <t>申請人家族の状況　Family Members</t>
    <phoneticPr fontId="4"/>
  </si>
  <si>
    <t>家族メンバー1　氏名　　Full Name of Family member 1</t>
    <rPh sb="0" eb="2">
      <t>カゾク</t>
    </rPh>
    <rPh sb="8" eb="10">
      <t>シメイ</t>
    </rPh>
    <phoneticPr fontId="4"/>
  </si>
  <si>
    <t>家族メンバー1　続柄　　Relation to Family member 1</t>
    <rPh sb="0" eb="2">
      <t>カゾク</t>
    </rPh>
    <phoneticPr fontId="4"/>
  </si>
  <si>
    <t>家族メンバー1　生年月日　　Birth date of Family member 1</t>
    <rPh sb="0" eb="2">
      <t>カゾク</t>
    </rPh>
    <rPh sb="8" eb="10">
      <t>セイネン</t>
    </rPh>
    <rPh sb="10" eb="12">
      <t>ガッピ</t>
    </rPh>
    <phoneticPr fontId="4"/>
  </si>
  <si>
    <t>家族メンバー1　国籍　　Nationality of Family member 1</t>
    <rPh sb="0" eb="2">
      <t>カゾク</t>
    </rPh>
    <rPh sb="8" eb="10">
      <t>コクセキ</t>
    </rPh>
    <phoneticPr fontId="4"/>
  </si>
  <si>
    <t>家族メンバー1　居住地　　Address of Family member 1</t>
    <rPh sb="0" eb="2">
      <t>カゾク</t>
    </rPh>
    <rPh sb="8" eb="11">
      <t>キョジュウチ</t>
    </rPh>
    <phoneticPr fontId="4"/>
  </si>
  <si>
    <t>家族メンバー1　職業　　Occupation of Family member 1</t>
    <rPh sb="0" eb="2">
      <t>カゾク</t>
    </rPh>
    <rPh sb="8" eb="10">
      <t>ショクギョウ</t>
    </rPh>
    <phoneticPr fontId="4"/>
  </si>
  <si>
    <t>家族メンバー2　氏名　　Full Name of Family member 2</t>
    <rPh sb="0" eb="2">
      <t>カゾク</t>
    </rPh>
    <rPh sb="8" eb="10">
      <t>シメイ</t>
    </rPh>
    <phoneticPr fontId="4"/>
  </si>
  <si>
    <t>家族メンバー2　続柄　　Relation to Family member 2</t>
    <rPh sb="0" eb="2">
      <t>カゾク</t>
    </rPh>
    <phoneticPr fontId="4"/>
  </si>
  <si>
    <t>家族メンバー2　生年月日　　Birth date of Family member 2</t>
    <rPh sb="0" eb="2">
      <t>カゾク</t>
    </rPh>
    <rPh sb="8" eb="10">
      <t>セイネン</t>
    </rPh>
    <rPh sb="10" eb="12">
      <t>ガッピ</t>
    </rPh>
    <phoneticPr fontId="4"/>
  </si>
  <si>
    <t>家族メンバー2　国籍　　Nationality of Family member 2</t>
    <rPh sb="0" eb="2">
      <t>カゾク</t>
    </rPh>
    <rPh sb="8" eb="10">
      <t>コクセキ</t>
    </rPh>
    <phoneticPr fontId="4"/>
  </si>
  <si>
    <t>家族メンバー2　居住地　　Address of Family member 2</t>
    <rPh sb="0" eb="2">
      <t>カゾク</t>
    </rPh>
    <rPh sb="8" eb="11">
      <t>キョジュウチ</t>
    </rPh>
    <phoneticPr fontId="4"/>
  </si>
  <si>
    <t>家族メンバー2　職業　　Occupation of Family member 2</t>
    <rPh sb="0" eb="2">
      <t>カゾク</t>
    </rPh>
    <rPh sb="8" eb="10">
      <t>ショクギョウ</t>
    </rPh>
    <phoneticPr fontId="4"/>
  </si>
  <si>
    <t>家族メンバー3　氏名　　Full Name of Family member 3</t>
    <rPh sb="0" eb="2">
      <t>カゾク</t>
    </rPh>
    <rPh sb="8" eb="10">
      <t>シメイ</t>
    </rPh>
    <phoneticPr fontId="4"/>
  </si>
  <si>
    <t>家族メンバー3　続柄　　Relation to Family member 3</t>
    <rPh sb="0" eb="2">
      <t>カゾク</t>
    </rPh>
    <phoneticPr fontId="4"/>
  </si>
  <si>
    <t>家族メンバー3　生年月日　　Birth date of Family member 3</t>
    <rPh sb="0" eb="2">
      <t>カゾク</t>
    </rPh>
    <rPh sb="8" eb="10">
      <t>セイネン</t>
    </rPh>
    <rPh sb="10" eb="12">
      <t>ガッピ</t>
    </rPh>
    <phoneticPr fontId="4"/>
  </si>
  <si>
    <t>家族メンバー3　国籍　　Nationality of Family member 3</t>
    <rPh sb="0" eb="2">
      <t>カゾク</t>
    </rPh>
    <rPh sb="8" eb="10">
      <t>コクセキ</t>
    </rPh>
    <phoneticPr fontId="4"/>
  </si>
  <si>
    <t>家族メンバー3　居住地　　Address of Family member 3</t>
    <rPh sb="0" eb="2">
      <t>カゾク</t>
    </rPh>
    <rPh sb="8" eb="11">
      <t>キョジュウチ</t>
    </rPh>
    <phoneticPr fontId="4"/>
  </si>
  <si>
    <t>家族メンバー3　職業　　Occupation of Family member 3</t>
    <rPh sb="0" eb="2">
      <t>カゾク</t>
    </rPh>
    <rPh sb="8" eb="10">
      <t>ショクギョウ</t>
    </rPh>
    <phoneticPr fontId="4"/>
  </si>
  <si>
    <t>家族メンバー4　氏名　　Full Name of Family member 4</t>
    <rPh sb="0" eb="2">
      <t>カゾク</t>
    </rPh>
    <rPh sb="8" eb="10">
      <t>シメイ</t>
    </rPh>
    <phoneticPr fontId="4"/>
  </si>
  <si>
    <t>家族メンバー4　続柄　　Relation to Family member 4</t>
    <rPh sb="0" eb="2">
      <t>カゾク</t>
    </rPh>
    <phoneticPr fontId="4"/>
  </si>
  <si>
    <t>家族メンバー4　生年月日　　Birth date of Family member 4</t>
    <rPh sb="0" eb="2">
      <t>カゾク</t>
    </rPh>
    <rPh sb="8" eb="10">
      <t>セイネン</t>
    </rPh>
    <rPh sb="10" eb="12">
      <t>ガッピ</t>
    </rPh>
    <phoneticPr fontId="4"/>
  </si>
  <si>
    <t>家族メンバー4　国籍　　Nationality of Family member 4</t>
    <rPh sb="0" eb="2">
      <t>カゾク</t>
    </rPh>
    <rPh sb="8" eb="10">
      <t>コクセキ</t>
    </rPh>
    <phoneticPr fontId="4"/>
  </si>
  <si>
    <t>家族メンバー4　居住地　　Address of Family member 4</t>
    <rPh sb="0" eb="2">
      <t>カゾク</t>
    </rPh>
    <rPh sb="8" eb="11">
      <t>キョジュウチ</t>
    </rPh>
    <phoneticPr fontId="4"/>
  </si>
  <si>
    <t>家族メンバー4　職業　　Occupation of Family member 4</t>
    <rPh sb="0" eb="2">
      <t>カゾク</t>
    </rPh>
    <rPh sb="8" eb="10">
      <t>ショクギョウ</t>
    </rPh>
    <phoneticPr fontId="4"/>
  </si>
  <si>
    <t>家族メンバー5　氏名　　Full Name of Family member 5</t>
    <rPh sb="0" eb="2">
      <t>カゾク</t>
    </rPh>
    <rPh sb="8" eb="10">
      <t>シメイ</t>
    </rPh>
    <phoneticPr fontId="4"/>
  </si>
  <si>
    <t>家族メンバー5　続柄　　Relation to Family member 5</t>
    <rPh sb="0" eb="2">
      <t>カゾク</t>
    </rPh>
    <phoneticPr fontId="4"/>
  </si>
  <si>
    <t>家族メンバー5　生年月日　　Birth date of Family member 5</t>
    <rPh sb="0" eb="2">
      <t>カゾク</t>
    </rPh>
    <rPh sb="8" eb="10">
      <t>セイネン</t>
    </rPh>
    <rPh sb="10" eb="12">
      <t>ガッピ</t>
    </rPh>
    <phoneticPr fontId="4"/>
  </si>
  <si>
    <t>家族メンバー5　国籍　　Nationality of Family member 5</t>
    <rPh sb="0" eb="2">
      <t>カゾク</t>
    </rPh>
    <rPh sb="8" eb="10">
      <t>コクセキ</t>
    </rPh>
    <phoneticPr fontId="4"/>
  </si>
  <si>
    <t>家族メンバー5　居住地　　Address of Family member 5</t>
    <rPh sb="0" eb="2">
      <t>カゾク</t>
    </rPh>
    <rPh sb="8" eb="11">
      <t>キョジュウチ</t>
    </rPh>
    <phoneticPr fontId="4"/>
  </si>
  <si>
    <t>家族メンバー5　職業　　Occupation of Family member 5</t>
    <rPh sb="0" eb="2">
      <t>カゾク</t>
    </rPh>
    <rPh sb="8" eb="10">
      <t>ショクギョウ</t>
    </rPh>
    <phoneticPr fontId="4"/>
  </si>
  <si>
    <t>家族メンバー6　氏名　　Full Name of Family member 6</t>
    <rPh sb="0" eb="2">
      <t>カゾク</t>
    </rPh>
    <rPh sb="8" eb="10">
      <t>シメイ</t>
    </rPh>
    <phoneticPr fontId="4"/>
  </si>
  <si>
    <t>家族メンバー6　続柄　　Relation to Family member 6</t>
    <rPh sb="0" eb="2">
      <t>カゾク</t>
    </rPh>
    <phoneticPr fontId="4"/>
  </si>
  <si>
    <t>家族メンバー6　生年月日　　Birth date of Family member 6</t>
    <rPh sb="0" eb="2">
      <t>カゾク</t>
    </rPh>
    <rPh sb="8" eb="10">
      <t>セイネン</t>
    </rPh>
    <rPh sb="10" eb="12">
      <t>ガッピ</t>
    </rPh>
    <phoneticPr fontId="4"/>
  </si>
  <si>
    <t>家族メンバー6　国籍　　Nationality of Family member 6</t>
    <rPh sb="0" eb="2">
      <t>カゾク</t>
    </rPh>
    <rPh sb="8" eb="10">
      <t>コクセキ</t>
    </rPh>
    <phoneticPr fontId="4"/>
  </si>
  <si>
    <t>家族メンバー6　居住地　　Address of Family member 6</t>
    <rPh sb="0" eb="2">
      <t>カゾク</t>
    </rPh>
    <rPh sb="8" eb="11">
      <t>キョジュウチ</t>
    </rPh>
    <phoneticPr fontId="4"/>
  </si>
  <si>
    <t>家族メンバー6　職業　　Occupation of Family member 6</t>
    <rPh sb="0" eb="2">
      <t>カゾク</t>
    </rPh>
    <rPh sb="8" eb="10">
      <t>ショクギョウ</t>
    </rPh>
    <phoneticPr fontId="4"/>
  </si>
  <si>
    <t>家族メンバー7　氏名　　Full Name of Family member 7</t>
    <rPh sb="0" eb="2">
      <t>カゾク</t>
    </rPh>
    <rPh sb="8" eb="10">
      <t>シメイ</t>
    </rPh>
    <phoneticPr fontId="4"/>
  </si>
  <si>
    <t>家族メンバー7　続柄　　Relation to Family member 7</t>
    <rPh sb="0" eb="2">
      <t>カゾク</t>
    </rPh>
    <phoneticPr fontId="4"/>
  </si>
  <si>
    <t>家族メンバー7　生年月日　　Birth date of Family member 7</t>
    <rPh sb="0" eb="2">
      <t>カゾク</t>
    </rPh>
    <rPh sb="8" eb="10">
      <t>セイネン</t>
    </rPh>
    <rPh sb="10" eb="12">
      <t>ガッピ</t>
    </rPh>
    <phoneticPr fontId="4"/>
  </si>
  <si>
    <t>家族メンバー7　国籍　　Nationality of Family member 7</t>
    <rPh sb="0" eb="2">
      <t>カゾク</t>
    </rPh>
    <rPh sb="8" eb="10">
      <t>コクセキ</t>
    </rPh>
    <phoneticPr fontId="4"/>
  </si>
  <si>
    <t>家族メンバー7　居住地　　Address of Family member 7</t>
    <rPh sb="0" eb="2">
      <t>カゾク</t>
    </rPh>
    <rPh sb="8" eb="11">
      <t>キョジュウチ</t>
    </rPh>
    <phoneticPr fontId="4"/>
  </si>
  <si>
    <t>家族メンバー7　職業　　Occupation of Family member 7</t>
    <rPh sb="0" eb="2">
      <t>カゾク</t>
    </rPh>
    <rPh sb="8" eb="10">
      <t>ショクギョウ</t>
    </rPh>
    <phoneticPr fontId="4"/>
  </si>
  <si>
    <t>家族メンバー8　氏名　　Full Name of Family member 8</t>
    <rPh sb="0" eb="2">
      <t>カゾク</t>
    </rPh>
    <rPh sb="8" eb="10">
      <t>シメイ</t>
    </rPh>
    <phoneticPr fontId="4"/>
  </si>
  <si>
    <t>家族メンバー8　続柄　　Relation to Family member 8</t>
    <rPh sb="0" eb="2">
      <t>カゾク</t>
    </rPh>
    <phoneticPr fontId="4"/>
  </si>
  <si>
    <t>家族メンバー8　生年月日　　Birth date of Family member 8</t>
    <rPh sb="0" eb="2">
      <t>カゾク</t>
    </rPh>
    <rPh sb="8" eb="10">
      <t>セイネン</t>
    </rPh>
    <rPh sb="10" eb="12">
      <t>ガッピ</t>
    </rPh>
    <phoneticPr fontId="4"/>
  </si>
  <si>
    <t>家族メンバー8　国籍　　Nationality of Family member 8</t>
    <rPh sb="0" eb="2">
      <t>カゾク</t>
    </rPh>
    <rPh sb="8" eb="10">
      <t>コクセキ</t>
    </rPh>
    <phoneticPr fontId="4"/>
  </si>
  <si>
    <t>家族メンバー8　居住地　　Address of Family member 8</t>
    <rPh sb="0" eb="2">
      <t>カゾク</t>
    </rPh>
    <rPh sb="8" eb="11">
      <t>キョジュウチ</t>
    </rPh>
    <phoneticPr fontId="4"/>
  </si>
  <si>
    <t>家族メンバー8　職業　　Occupation of Family member 8</t>
    <rPh sb="0" eb="2">
      <t>カゾク</t>
    </rPh>
    <rPh sb="8" eb="10">
      <t>ショクギョウ</t>
    </rPh>
    <phoneticPr fontId="4"/>
  </si>
  <si>
    <t>家族メンバー9　氏名　　Full Name of Family member 9</t>
    <rPh sb="0" eb="2">
      <t>カゾク</t>
    </rPh>
    <rPh sb="8" eb="10">
      <t>シメイ</t>
    </rPh>
    <phoneticPr fontId="4"/>
  </si>
  <si>
    <t>家族メンバー9　続柄　　Relation to Family member 9</t>
    <rPh sb="0" eb="2">
      <t>カゾク</t>
    </rPh>
    <phoneticPr fontId="4"/>
  </si>
  <si>
    <t>家族メンバー9　生年月日　　Birth date of Family member 9</t>
    <rPh sb="0" eb="2">
      <t>カゾク</t>
    </rPh>
    <rPh sb="8" eb="10">
      <t>セイネン</t>
    </rPh>
    <rPh sb="10" eb="12">
      <t>ガッピ</t>
    </rPh>
    <phoneticPr fontId="4"/>
  </si>
  <si>
    <t>家族メンバー9　国籍　　Nationality of Family member 9</t>
    <rPh sb="0" eb="2">
      <t>カゾク</t>
    </rPh>
    <rPh sb="8" eb="10">
      <t>コクセキ</t>
    </rPh>
    <phoneticPr fontId="4"/>
  </si>
  <si>
    <t>家族メンバー9　居住地　　Address of Family member 9</t>
    <rPh sb="0" eb="2">
      <t>カゾク</t>
    </rPh>
    <rPh sb="8" eb="11">
      <t>キョジュウチ</t>
    </rPh>
    <phoneticPr fontId="4"/>
  </si>
  <si>
    <t>家族メンバー9　職業　　Occupation of Family member 9</t>
    <rPh sb="0" eb="2">
      <t>カゾク</t>
    </rPh>
    <rPh sb="8" eb="10">
      <t>ショクギョウ</t>
    </rPh>
    <phoneticPr fontId="4"/>
  </si>
  <si>
    <t>在日親族(父·母·配偶者·子·兄弟姉妹など)及び同居者　Family in Japan (Father, Mother, Spouse, Son, Daughter, Brother, Sister or others) or co-residents</t>
    <phoneticPr fontId="4"/>
  </si>
  <si>
    <t>在日家族1　氏名　　Full Name of Family in Japan 1</t>
    <rPh sb="0" eb="2">
      <t>ザイニチ</t>
    </rPh>
    <rPh sb="2" eb="4">
      <t>カゾク</t>
    </rPh>
    <rPh sb="6" eb="8">
      <t>シメイ</t>
    </rPh>
    <phoneticPr fontId="4"/>
  </si>
  <si>
    <t>在日家族1　続柄　　Relation to Family in Japan 1</t>
    <phoneticPr fontId="4"/>
  </si>
  <si>
    <t>在日家族1　生年月日　　Birth date of Family in Japan 1</t>
    <rPh sb="6" eb="8">
      <t>セイネン</t>
    </rPh>
    <rPh sb="8" eb="10">
      <t>ガッピ</t>
    </rPh>
    <phoneticPr fontId="4"/>
  </si>
  <si>
    <t>在日家族1　国籍　　Nationality of Family in Japan 1</t>
    <rPh sb="6" eb="8">
      <t>コクセキ</t>
    </rPh>
    <phoneticPr fontId="4"/>
  </si>
  <si>
    <t>同居予定1　Will reside with Family in Japan 1</t>
  </si>
  <si>
    <t>勤務先・通学先1　Company/School Name 1</t>
  </si>
  <si>
    <t>在留カード番号1　Residence card number 1</t>
  </si>
  <si>
    <t>在日家族2　氏名　　Full Name of Family in Japan 2</t>
    <rPh sb="0" eb="2">
      <t>ザイニチ</t>
    </rPh>
    <rPh sb="2" eb="4">
      <t>カゾク</t>
    </rPh>
    <rPh sb="6" eb="8">
      <t>シメイ</t>
    </rPh>
    <phoneticPr fontId="4"/>
  </si>
  <si>
    <t>在日家族2　続柄　　Relation to Family in Japan 2</t>
  </si>
  <si>
    <t>在日家族2　生年月日　　Birth date of Family in Japan 2</t>
    <rPh sb="6" eb="8">
      <t>セイネン</t>
    </rPh>
    <rPh sb="8" eb="10">
      <t>ガッピ</t>
    </rPh>
    <phoneticPr fontId="4"/>
  </si>
  <si>
    <t>在日家族2　国籍　　Nationality of Family in Japan 2</t>
    <rPh sb="6" eb="8">
      <t>コクセキ</t>
    </rPh>
    <phoneticPr fontId="4"/>
  </si>
  <si>
    <t>同居予定2　Will reside with Family in Japan 2</t>
  </si>
  <si>
    <t>勤務先・通学先2　Company/School Name 2</t>
  </si>
  <si>
    <t>在留カード番号2　Residence card number 2</t>
  </si>
  <si>
    <t>在日家族3　氏名　　Full Name of Family in Japan 3</t>
    <rPh sb="0" eb="2">
      <t>ザイニチ</t>
    </rPh>
    <rPh sb="2" eb="4">
      <t>カゾク</t>
    </rPh>
    <rPh sb="6" eb="8">
      <t>シメイ</t>
    </rPh>
    <phoneticPr fontId="4"/>
  </si>
  <si>
    <t>在日家族3　続柄　　Relation to Family in Japan 3</t>
  </si>
  <si>
    <t>在日家族3　生年月日　　Birth date of Family in Japan 3</t>
    <rPh sb="6" eb="8">
      <t>セイネン</t>
    </rPh>
    <rPh sb="8" eb="10">
      <t>ガッピ</t>
    </rPh>
    <phoneticPr fontId="4"/>
  </si>
  <si>
    <t>在日家族3　国籍　　Nationality of Family in Japan 3</t>
    <rPh sb="6" eb="8">
      <t>コクセキ</t>
    </rPh>
    <phoneticPr fontId="4"/>
  </si>
  <si>
    <t>同居予定3　Will reside with Family in Japan 3</t>
  </si>
  <si>
    <t>勤務先・通学先3　Company/School Name 3</t>
  </si>
  <si>
    <t>在留カード番号3　Residence card number 3</t>
  </si>
  <si>
    <t>在日家族4　氏名　　Full Name of Family in Japan 4</t>
    <rPh sb="0" eb="2">
      <t>ザイニチ</t>
    </rPh>
    <rPh sb="2" eb="4">
      <t>カゾク</t>
    </rPh>
    <rPh sb="6" eb="8">
      <t>シメイ</t>
    </rPh>
    <phoneticPr fontId="4"/>
  </si>
  <si>
    <t>在日家族4　続柄　　Relation to Family in Japan 4</t>
  </si>
  <si>
    <t>在日家族4　生年月日　　Birth date of Family in Japan 4</t>
    <rPh sb="6" eb="8">
      <t>セイネン</t>
    </rPh>
    <rPh sb="8" eb="10">
      <t>ガッピ</t>
    </rPh>
    <phoneticPr fontId="4"/>
  </si>
  <si>
    <t>在日家族4　国籍　　Nationality of Family in Japan 4</t>
    <rPh sb="6" eb="8">
      <t>コクセキ</t>
    </rPh>
    <phoneticPr fontId="4"/>
  </si>
  <si>
    <t>同居予定4　Will reside with Family in Japan 4</t>
  </si>
  <si>
    <t>勤務先・通学先4　Company/School Name 4</t>
  </si>
  <si>
    <t>在留カード番号4　Residence card number 4</t>
  </si>
  <si>
    <t>在日家族5　氏名　　Full Name of Family in Japan 5</t>
    <rPh sb="0" eb="2">
      <t>ザイニチ</t>
    </rPh>
    <rPh sb="2" eb="4">
      <t>カゾク</t>
    </rPh>
    <rPh sb="6" eb="8">
      <t>シメイ</t>
    </rPh>
    <phoneticPr fontId="4"/>
  </si>
  <si>
    <t>在日家族5　続柄　　Relation to Family in Japan 5</t>
  </si>
  <si>
    <t>在日家族5　生年月日　　Birth date of Family in Japan 5</t>
    <rPh sb="6" eb="8">
      <t>セイネン</t>
    </rPh>
    <rPh sb="8" eb="10">
      <t>ガッピ</t>
    </rPh>
    <phoneticPr fontId="4"/>
  </si>
  <si>
    <t>在日家族5　国籍　　Nationality of Family in Japan 5</t>
    <rPh sb="6" eb="8">
      <t>コクセキ</t>
    </rPh>
    <phoneticPr fontId="4"/>
  </si>
  <si>
    <t>同居予定5　Will reside with Family in Japan 5</t>
  </si>
  <si>
    <t>勤務先・通学先5　Company/School Name 5</t>
  </si>
  <si>
    <t>在留カード番号5　Residence card number 5</t>
  </si>
  <si>
    <t>申請書作成年月日　Date of compilation (YYYY/MM/DD)</t>
    <phoneticPr fontId="4"/>
  </si>
  <si>
    <t>日本語を学ぶ理由書　Reasons of studying Japanese language</t>
    <phoneticPr fontId="4"/>
  </si>
  <si>
    <t>経費支弁者の情報　Supporter's information</t>
    <rPh sb="0" eb="5">
      <t>ケイヒシベンシャ</t>
    </rPh>
    <rPh sb="6" eb="8">
      <t>ジョウホウ</t>
    </rPh>
    <phoneticPr fontId="4"/>
  </si>
  <si>
    <t>姓フリガナ　Last Name (Furigana Katakana)</t>
    <phoneticPr fontId="4"/>
  </si>
  <si>
    <t>名フリガナ　First Name (Furigana Katakana)</t>
    <phoneticPr fontId="4"/>
  </si>
  <si>
    <t>ミドルネームフリガナ　Middle Name (If any;  Furigana Katakana)</t>
    <phoneticPr fontId="4"/>
  </si>
  <si>
    <t>経費支援の引き受け経緯（申請者の経費を引き受けた経緯及び申請者との関係について具体的に記載してください。）The reasons of financial support and the relationship with the applicant.</t>
    <phoneticPr fontId="4"/>
  </si>
  <si>
    <t>申請者（学生）の個人情報　Applicant  (Student) Personal Information</t>
    <rPh sb="0" eb="3">
      <t>シンセイシャ</t>
    </rPh>
    <rPh sb="4" eb="6">
      <t>ガクセイ</t>
    </rPh>
    <rPh sb="8" eb="12">
      <t>コジンジョウホウ</t>
    </rPh>
    <phoneticPr fontId="4"/>
  </si>
  <si>
    <t>学費　Educational expenses</t>
    <phoneticPr fontId="4"/>
  </si>
  <si>
    <t>経費支弁者氏名　Name of Sponsor (as in passport)</t>
    <phoneticPr fontId="4"/>
  </si>
  <si>
    <t>毎　Per</t>
    <rPh sb="0" eb="1">
      <t>ゴト</t>
    </rPh>
    <phoneticPr fontId="4"/>
  </si>
  <si>
    <t>生活費　Living expenses</t>
    <phoneticPr fontId="4"/>
  </si>
  <si>
    <t>支弁方法（学費、生活費それぞれに、振込みなどの時期、方法を具体的にお書き下さい。）　Method(s) of financial support（icluding the details such as when you are going to provide it, which bank you use, etc.）</t>
    <phoneticPr fontId="4"/>
  </si>
  <si>
    <t xml:space="preserve">住所　 Sponsor’s address: </t>
    <phoneticPr fontId="4"/>
  </si>
  <si>
    <t>電話 　Sponsor’s phone number</t>
    <phoneticPr fontId="4"/>
  </si>
  <si>
    <t>学生との関係　Relationship with the student</t>
    <phoneticPr fontId="4"/>
  </si>
  <si>
    <t>試験名　Name of the test</t>
    <phoneticPr fontId="4"/>
  </si>
  <si>
    <t>試験レベル(級/点)　Attained level(Level)</t>
    <phoneticPr fontId="4"/>
  </si>
  <si>
    <t>合格可否　Result</t>
    <phoneticPr fontId="4"/>
  </si>
  <si>
    <t>Residence card number or  Special Permanent Resident Certificate #</t>
    <phoneticPr fontId="7"/>
  </si>
  <si>
    <r>
      <rPr>
        <sz val="7"/>
        <rFont val="ＭＳ 明朝"/>
        <family val="1"/>
        <charset val="128"/>
      </rPr>
      <t>​</t>
    </r>
    <r>
      <rPr>
        <sz val="7"/>
        <rFont val="Yu Gothic UI Semilight"/>
        <family val="3"/>
        <charset val="128"/>
      </rPr>
      <t>学校名   Name of school</t>
    </r>
    <phoneticPr fontId="7"/>
  </si>
  <si>
    <r>
      <rPr>
        <sz val="8"/>
        <rFont val="Yu Gothic UI Semilight"/>
        <family val="3"/>
        <charset val="128"/>
      </rPr>
      <t>⒌</t>
    </r>
    <r>
      <rPr>
        <sz val="8"/>
        <rFont val="Times New Roman"/>
        <family val="1"/>
      </rPr>
      <t xml:space="preserve">  </t>
    </r>
    <r>
      <rPr>
        <sz val="8"/>
        <rFont val="Yu Gothic UI Semilight"/>
        <family val="3"/>
        <charset val="128"/>
      </rPr>
      <t>五年経ち</t>
    </r>
    <r>
      <rPr>
        <sz val="8"/>
        <rFont val="Times New Roman"/>
        <family val="1"/>
      </rPr>
      <t xml:space="preserve"> :</t>
    </r>
    <phoneticPr fontId="7"/>
  </si>
  <si>
    <r>
      <rPr>
        <sz val="8"/>
        <rFont val="Yu Gothic UI Semilight"/>
        <family val="3"/>
        <charset val="128"/>
      </rPr>
      <t>⒍</t>
    </r>
    <r>
      <rPr>
        <sz val="8"/>
        <rFont val="Times New Roman"/>
        <family val="1"/>
      </rPr>
      <t xml:space="preserve">  </t>
    </r>
    <r>
      <rPr>
        <sz val="8"/>
        <rFont val="Yu Gothic UI Semilight"/>
        <family val="3"/>
        <charset val="128"/>
      </rPr>
      <t>グループ区分</t>
    </r>
    <r>
      <rPr>
        <sz val="8"/>
        <rFont val="Times New Roman"/>
        <family val="1"/>
      </rPr>
      <t xml:space="preserve"> :</t>
    </r>
    <phoneticPr fontId="7"/>
  </si>
  <si>
    <t>勤務先名</t>
  </si>
  <si>
    <t>最終卒業学校の種類</t>
    <phoneticPr fontId="7"/>
  </si>
  <si>
    <t>Type of the last school</t>
    <phoneticPr fontId="4"/>
  </si>
  <si>
    <t>If Others, please specify</t>
    <phoneticPr fontId="4"/>
  </si>
  <si>
    <t>その他の場合、詳しく書いてください</t>
    <phoneticPr fontId="7"/>
  </si>
  <si>
    <t>家族メンバー1　性別　　Gender of Family member 1</t>
    <rPh sb="0" eb="2">
      <t>カゾク</t>
    </rPh>
    <rPh sb="8" eb="10">
      <t>セイベツ</t>
    </rPh>
    <phoneticPr fontId="4"/>
  </si>
  <si>
    <t>家族メンバー2　性別　　Gender of Family member 2</t>
    <rPh sb="0" eb="2">
      <t>カゾク</t>
    </rPh>
    <rPh sb="8" eb="10">
      <t>セイベツ</t>
    </rPh>
    <phoneticPr fontId="4"/>
  </si>
  <si>
    <t>家族メンバー3　性別　　Gender of Family member 3</t>
    <rPh sb="0" eb="2">
      <t>カゾク</t>
    </rPh>
    <rPh sb="8" eb="10">
      <t>セイベツ</t>
    </rPh>
    <phoneticPr fontId="4"/>
  </si>
  <si>
    <t>家族メンバー4　性別　　Gender of Family member 4</t>
    <rPh sb="0" eb="2">
      <t>カゾク</t>
    </rPh>
    <rPh sb="8" eb="10">
      <t>セイベツ</t>
    </rPh>
    <phoneticPr fontId="4"/>
  </si>
  <si>
    <t>家族メンバー5　性別　　Gender of Family member 5</t>
    <rPh sb="0" eb="2">
      <t>カゾク</t>
    </rPh>
    <rPh sb="8" eb="10">
      <t>セイベツ</t>
    </rPh>
    <phoneticPr fontId="4"/>
  </si>
  <si>
    <t>家族メンバー6　性別　　Gender of Family member 6</t>
    <rPh sb="0" eb="2">
      <t>カゾク</t>
    </rPh>
    <rPh sb="8" eb="10">
      <t>セイベツ</t>
    </rPh>
    <phoneticPr fontId="4"/>
  </si>
  <si>
    <t>家族メンバー7　性別　　Gender of Family member 7</t>
    <rPh sb="0" eb="2">
      <t>カゾク</t>
    </rPh>
    <rPh sb="8" eb="10">
      <t>セイベツ</t>
    </rPh>
    <phoneticPr fontId="4"/>
  </si>
  <si>
    <t>家族メンバー8　性別　　Gender of Family member 8</t>
    <rPh sb="0" eb="2">
      <t>カゾク</t>
    </rPh>
    <rPh sb="8" eb="10">
      <t>セイベツ</t>
    </rPh>
    <phoneticPr fontId="4"/>
  </si>
  <si>
    <t>家族メンバー9　性別　　Gender of Family member 9</t>
    <rPh sb="0" eb="2">
      <t>カゾク</t>
    </rPh>
    <rPh sb="8" eb="10">
      <t>セイベツ</t>
    </rPh>
    <phoneticPr fontId="4"/>
  </si>
  <si>
    <t>別紙の通り</t>
    <phoneticPr fontId="10"/>
  </si>
  <si>
    <t>入力スペース　Answer</t>
    <rPh sb="0" eb="2">
      <t>ニュウリョク</t>
    </rPh>
    <phoneticPr fontId="10"/>
  </si>
  <si>
    <t>項目　Question</t>
    <rPh sb="0" eb="2">
      <t>コウモク</t>
    </rPh>
    <phoneticPr fontId="10"/>
  </si>
  <si>
    <t>入力例 Example</t>
    <rPh sb="0" eb="2">
      <t>ニュウリョク</t>
    </rPh>
    <rPh sb="2" eb="3">
      <t>レイ</t>
    </rPh>
    <phoneticPr fontId="10"/>
  </si>
  <si>
    <t>10月入学・進学 1年半コース / October Enrollment 1.5-Year Academic Course</t>
  </si>
  <si>
    <t>男・Male</t>
  </si>
  <si>
    <t>有 / Yes</t>
  </si>
  <si>
    <t>アメリカ</t>
    <phoneticPr fontId="10"/>
  </si>
  <si>
    <t>タレント</t>
    <phoneticPr fontId="10"/>
  </si>
  <si>
    <t>United States of America</t>
    <phoneticPr fontId="10"/>
  </si>
  <si>
    <t>New York</t>
    <phoneticPr fontId="10"/>
  </si>
  <si>
    <t>New York City</t>
    <phoneticPr fontId="10"/>
  </si>
  <si>
    <t>【英語表記（漢字を使う国の場合、漢字】の住所を記入する】</t>
  </si>
  <si>
    <t>【英語表記（漢字を使う国の場合、漢字)の住所を記入する】</t>
    <phoneticPr fontId="10"/>
  </si>
  <si>
    <t>【ある場合必ず入力】</t>
    <phoneticPr fontId="10"/>
  </si>
  <si>
    <t>【国番号・（ある場合）都市番号必ず入力】</t>
    <phoneticPr fontId="10"/>
  </si>
  <si>
    <t>【現在と同じ住所でもフールで入力する】</t>
    <rPh sb="1" eb="3">
      <t>ゲンザイ</t>
    </rPh>
    <rPh sb="4" eb="5">
      <t>オナ</t>
    </rPh>
    <rPh sb="6" eb="8">
      <t>ジュウショ</t>
    </rPh>
    <rPh sb="14" eb="16">
      <t>ニュウリョク</t>
    </rPh>
    <phoneticPr fontId="10"/>
  </si>
  <si>
    <t>【在学中→学生、在職中→会社員、経営者、留学準備中　等】</t>
    <phoneticPr fontId="10"/>
  </si>
  <si>
    <t>【選択項目】</t>
    <rPh sb="1" eb="5">
      <t>センタクコウモク</t>
    </rPh>
    <phoneticPr fontId="10"/>
  </si>
  <si>
    <t>【漢字圏のくにのみ】</t>
    <phoneticPr fontId="10"/>
  </si>
  <si>
    <t>【旅券に記載ある場合のみ入力】</t>
    <rPh sb="1" eb="3">
      <t>リョケン</t>
    </rPh>
    <rPh sb="4" eb="6">
      <t>キサイ</t>
    </rPh>
    <rPh sb="8" eb="10">
      <t>バアイ</t>
    </rPh>
    <rPh sb="12" eb="14">
      <t>ニュウリョク</t>
    </rPh>
    <phoneticPr fontId="10"/>
  </si>
  <si>
    <t>在ロサンゼルス日本国総領事館</t>
    <phoneticPr fontId="10"/>
  </si>
  <si>
    <t>【申請中の場合　「申請中」】</t>
    <rPh sb="1" eb="3">
      <t>シンセイ</t>
    </rPh>
    <rPh sb="3" eb="4">
      <t>チュウ</t>
    </rPh>
    <rPh sb="5" eb="7">
      <t>バアイ</t>
    </rPh>
    <rPh sb="9" eb="12">
      <t>シンセイチュウ</t>
    </rPh>
    <phoneticPr fontId="10"/>
  </si>
  <si>
    <t>【ない場合　「0」】</t>
    <rPh sb="3" eb="5">
      <t>バアイ</t>
    </rPh>
    <phoneticPr fontId="10"/>
  </si>
  <si>
    <t>【受験申請済みの場合、「受験予定」の選択/受験後の結果が未発表の場合、「結果待ち」の選択の上、バウチャーのコピーを提出ください】</t>
    <rPh sb="1" eb="5">
      <t>ジュケンシンセイ</t>
    </rPh>
    <rPh sb="5" eb="6">
      <t>ズ</t>
    </rPh>
    <rPh sb="8" eb="10">
      <t>バアイ</t>
    </rPh>
    <rPh sb="12" eb="14">
      <t>ジュケン</t>
    </rPh>
    <rPh sb="14" eb="16">
      <t>ヨテイ</t>
    </rPh>
    <rPh sb="18" eb="20">
      <t>センタク</t>
    </rPh>
    <rPh sb="21" eb="24">
      <t>ジュケンゴ</t>
    </rPh>
    <rPh sb="25" eb="27">
      <t>ケッカ</t>
    </rPh>
    <rPh sb="28" eb="31">
      <t>ミハッピョウ</t>
    </rPh>
    <rPh sb="32" eb="34">
      <t>バアイ</t>
    </rPh>
    <rPh sb="36" eb="39">
      <t>ケッカマ</t>
    </rPh>
    <rPh sb="42" eb="44">
      <t>センタク</t>
    </rPh>
    <rPh sb="45" eb="46">
      <t>ウエ</t>
    </rPh>
    <rPh sb="57" eb="59">
      <t>テイシュツ</t>
    </rPh>
    <phoneticPr fontId="10"/>
  </si>
  <si>
    <t>日本語能力試験（JLPT）</t>
  </si>
  <si>
    <t>合格/Passed</t>
  </si>
  <si>
    <t>N3</t>
    <phoneticPr fontId="10"/>
  </si>
  <si>
    <t>留学</t>
  </si>
  <si>
    <t>ワーキングホリデー</t>
  </si>
  <si>
    <t>不交付/not granted</t>
  </si>
  <si>
    <t>交付/granted</t>
  </si>
  <si>
    <t>技術・人文知識・国際業務</t>
  </si>
  <si>
    <t>短期滞在（医療滞在・短期留学等を含め）</t>
  </si>
  <si>
    <t>家族訪問</t>
    <rPh sb="0" eb="4">
      <t>カゾクホウモン</t>
    </rPh>
    <phoneticPr fontId="10"/>
  </si>
  <si>
    <t>留学</t>
    <phoneticPr fontId="10"/>
  </si>
  <si>
    <t>就労</t>
    <rPh sb="0" eb="2">
      <t>シュウロウ</t>
    </rPh>
    <phoneticPr fontId="10"/>
  </si>
  <si>
    <t>1234-56 Cheese Str., Cathunterburg, NY, 56789, USA</t>
    <phoneticPr fontId="10"/>
  </si>
  <si>
    <t>卒業/Graduated</t>
  </si>
  <si>
    <t>Rat Government High School #3</t>
    <phoneticPr fontId="10"/>
  </si>
  <si>
    <t>中退/Withdrawal</t>
  </si>
  <si>
    <t>9876-54 Whiskers Rd., Ratville, NY, 56789, USA</t>
    <phoneticPr fontId="10"/>
  </si>
  <si>
    <t>6874-56 Cheese Str., Cathunterburg, NY, 75589, USA</t>
    <phoneticPr fontId="10"/>
  </si>
  <si>
    <t>Brilliant Rat State University</t>
    <phoneticPr fontId="10"/>
  </si>
  <si>
    <t>712-999 Long Tail Str., Cathunterburg, NY, 35566, USA</t>
    <phoneticPr fontId="10"/>
  </si>
  <si>
    <t>在学中/In school</t>
  </si>
  <si>
    <t>Brilliant Rat State Magistracy</t>
    <phoneticPr fontId="10"/>
  </si>
  <si>
    <t>Brilliant Rat State Doctorate</t>
    <phoneticPr fontId="10"/>
  </si>
  <si>
    <t>【自動計算】</t>
    <rPh sb="1" eb="3">
      <t>ジドウ</t>
    </rPh>
    <rPh sb="3" eb="5">
      <t>ケイサン</t>
    </rPh>
    <phoneticPr fontId="10"/>
  </si>
  <si>
    <t>(+1) 788-788-8888</t>
    <phoneticPr fontId="10"/>
  </si>
  <si>
    <t>現在に至る</t>
    <phoneticPr fontId="10"/>
  </si>
  <si>
    <t>日本での進学 Enter school of higher education in Japan</t>
  </si>
  <si>
    <t>アニメ</t>
    <phoneticPr fontId="10"/>
  </si>
  <si>
    <t>アニメーション Animation</t>
    <phoneticPr fontId="10"/>
  </si>
  <si>
    <t>大学 Bachelor</t>
    <phoneticPr fontId="10"/>
  </si>
  <si>
    <t>デジタルハリウッド大学</t>
    <rPh sb="9" eb="11">
      <t>ダイガク</t>
    </rPh>
    <phoneticPr fontId="10"/>
  </si>
  <si>
    <t>Samurai Rat School</t>
    <phoneticPr fontId="10"/>
  </si>
  <si>
    <t>217-999 Short Tail Str., Cathunterburg, NY, 66553, USA</t>
    <phoneticPr fontId="10"/>
  </si>
  <si>
    <t>子ネズミ日本語学校</t>
    <phoneticPr fontId="10"/>
  </si>
  <si>
    <t>東京都ネズミ市鼠町1-2-3</t>
    <phoneticPr fontId="10"/>
  </si>
  <si>
    <t>父</t>
    <phoneticPr fontId="10"/>
  </si>
  <si>
    <t>在学中/In school</t>
    <phoneticPr fontId="10"/>
  </si>
  <si>
    <t>大学院（博士）Doctor</t>
  </si>
  <si>
    <t>男/M</t>
  </si>
  <si>
    <t>映像会社経営</t>
    <rPh sb="0" eb="4">
      <t>エイゾウガイシャ</t>
    </rPh>
    <rPh sb="4" eb="6">
      <t>ケイエイ</t>
    </rPh>
    <phoneticPr fontId="10"/>
  </si>
  <si>
    <t>妻</t>
    <phoneticPr fontId="10"/>
  </si>
  <si>
    <t>女/F</t>
  </si>
  <si>
    <t>主婦</t>
    <phoneticPr fontId="10"/>
  </si>
  <si>
    <t>ANONIMUS ANONIMUS RELATIVE WITH LONG LONG NAME</t>
    <phoneticPr fontId="10"/>
  </si>
  <si>
    <t>Long address Long address Long address Long address Long address with Numbers Numbers Numbers 1234 5678 9123 4567891 23-1234567 89</t>
    <phoneticPr fontId="10"/>
  </si>
  <si>
    <t>養母</t>
    <rPh sb="0" eb="2">
      <t>ヨウボ</t>
    </rPh>
    <phoneticPr fontId="10"/>
  </si>
  <si>
    <t>投資家</t>
    <rPh sb="0" eb="3">
      <t>トウシカ</t>
    </rPh>
    <phoneticPr fontId="10"/>
  </si>
  <si>
    <t>息子</t>
    <rPh sb="0" eb="2">
      <t>ムスコ</t>
    </rPh>
    <phoneticPr fontId="10"/>
  </si>
  <si>
    <t>俳優</t>
    <rPh sb="0" eb="2">
      <t>ハイユウ</t>
    </rPh>
    <phoneticPr fontId="10"/>
  </si>
  <si>
    <t>学生</t>
    <rPh sb="0" eb="2">
      <t>ガクセイ</t>
    </rPh>
    <phoneticPr fontId="10"/>
  </si>
  <si>
    <t>養子</t>
    <rPh sb="0" eb="2">
      <t>ヨウシ</t>
    </rPh>
    <phoneticPr fontId="10"/>
  </si>
  <si>
    <t>弟</t>
    <rPh sb="0" eb="1">
      <t>オトウト</t>
    </rPh>
    <phoneticPr fontId="10"/>
  </si>
  <si>
    <t>無職</t>
    <rPh sb="0" eb="2">
      <t>ムショク</t>
    </rPh>
    <phoneticPr fontId="10"/>
  </si>
  <si>
    <t>EU117771158KA</t>
    <phoneticPr fontId="10"/>
  </si>
  <si>
    <t>義理の妹</t>
    <rPh sb="0" eb="2">
      <t>ギリ</t>
    </rPh>
    <rPh sb="3" eb="4">
      <t>イモウト</t>
    </rPh>
    <phoneticPr fontId="10"/>
  </si>
  <si>
    <t>AE556888777IK</t>
    <phoneticPr fontId="10"/>
  </si>
  <si>
    <t>姪</t>
    <rPh sb="0" eb="1">
      <t>メイ</t>
    </rPh>
    <phoneticPr fontId="10"/>
  </si>
  <si>
    <t>日本</t>
    <rPh sb="0" eb="2">
      <t>ニホン</t>
    </rPh>
    <phoneticPr fontId="10"/>
  </si>
  <si>
    <t>甥</t>
    <rPh sb="0" eb="1">
      <t>オイ</t>
    </rPh>
    <phoneticPr fontId="10"/>
  </si>
  <si>
    <t>株式会社スタジオジブリ</t>
    <rPh sb="0" eb="4">
      <t>カブシキガイシャ</t>
    </rPh>
    <phoneticPr fontId="10"/>
  </si>
  <si>
    <t>無 / No</t>
  </si>
  <si>
    <t>【セル内に行の移動のために ALTとENTERを同時に押す】</t>
    <rPh sb="3" eb="4">
      <t>ナイ</t>
    </rPh>
    <rPh sb="5" eb="6">
      <t>ギョウ</t>
    </rPh>
    <rPh sb="7" eb="9">
      <t>イドウ</t>
    </rPh>
    <rPh sb="24" eb="26">
      <t>ドウジ</t>
    </rPh>
    <rPh sb="27" eb="28">
      <t>オ</t>
    </rPh>
    <phoneticPr fontId="10"/>
  </si>
  <si>
    <t>【日本語の試験の合格証書がない場合、必ず150時間以上の日本語教育が必須ですので、この欄をご記入下さい。】</t>
    <phoneticPr fontId="10"/>
  </si>
  <si>
    <t>【なかった場合「該当なし」を入力】</t>
    <phoneticPr fontId="10"/>
  </si>
  <si>
    <t>妻</t>
    <rPh sb="0" eb="1">
      <t>ツマ</t>
    </rPh>
    <phoneticPr fontId="10"/>
  </si>
  <si>
    <t>年間/Per year</t>
  </si>
  <si>
    <t>月間/Per month</t>
  </si>
  <si>
    <t xml:space="preserve">I will transfer study expenses 740,000 JPY to the School's bank account by September 2022. After arrival of my husband to Japan, I will transfer 100,000 JPY monthly to his account for living expenses. </t>
    <phoneticPr fontId="10"/>
  </si>
  <si>
    <t>支弁方法（学費、生活費それぞれに、振込みなどの時期、方法を具体的にお書き下さい。）　Method(s) of financial support (icluding the details such as when you are going to provide it, which bank you use, etc.)</t>
    <phoneticPr fontId="4"/>
  </si>
  <si>
    <t>備考 Remarks</t>
    <rPh sb="0" eb="2">
      <t>ビコウ</t>
    </rPh>
    <phoneticPr fontId="10"/>
  </si>
  <si>
    <t>【国別のリスト】</t>
    <phoneticPr fontId="10"/>
  </si>
  <si>
    <t>https://www.mofa.go.jp/mofaj/link/zaigai/index.html</t>
    <phoneticPr fontId="10"/>
  </si>
  <si>
    <t>【卒業の場合、卒業証書の発行機関を記入する、それ以外の場合(1)と同じ言葉を入力する。例：中退/Withdrawal　】</t>
    <phoneticPr fontId="10"/>
  </si>
  <si>
    <t>【家族情報は戸籍簿に基づいて記入してください。漢字圏の方は、英字以外漢字も記入してください。漢字は戸籍簿と一致してください。書ききれない場合はご相談ください。】</t>
    <phoneticPr fontId="10"/>
  </si>
  <si>
    <t>在留カード番号</t>
    <rPh sb="0" eb="2">
      <t>ザイリュウ</t>
    </rPh>
    <rPh sb="5" eb="7">
      <t>バンゴウ</t>
    </rPh>
    <phoneticPr fontId="4"/>
  </si>
  <si>
    <t>緊急連絡先</t>
    <rPh sb="0" eb="5">
      <t>キンキュウレンラクサキ</t>
    </rPh>
    <phoneticPr fontId="7"/>
  </si>
  <si>
    <t>Emergency Contact Information</t>
    <phoneticPr fontId="7"/>
  </si>
  <si>
    <t>住所</t>
    <rPh sb="0" eb="2">
      <t>ジュウショ</t>
    </rPh>
    <phoneticPr fontId="4"/>
  </si>
  <si>
    <t>電話番号</t>
    <rPh sb="0" eb="4">
      <t>デンワバンゴウ</t>
    </rPh>
    <phoneticPr fontId="4"/>
  </si>
  <si>
    <t>勤務先</t>
    <rPh sb="0" eb="3">
      <t>キンムサキ</t>
    </rPh>
    <phoneticPr fontId="4"/>
  </si>
  <si>
    <t>Company name</t>
    <phoneticPr fontId="4"/>
  </si>
  <si>
    <t>勤務先電話番号</t>
    <rPh sb="0" eb="3">
      <t>キンムサキ</t>
    </rPh>
    <rPh sb="3" eb="7">
      <t>デンワバンゴウ</t>
    </rPh>
    <phoneticPr fontId="4"/>
  </si>
  <si>
    <t>メールアドレス</t>
    <phoneticPr fontId="4"/>
  </si>
  <si>
    <t>E-mail</t>
    <phoneticPr fontId="4"/>
  </si>
  <si>
    <t>続柄</t>
    <phoneticPr fontId="4"/>
  </si>
  <si>
    <t>Phone number</t>
    <phoneticPr fontId="10"/>
  </si>
  <si>
    <t>Company phone number</t>
    <phoneticPr fontId="10"/>
  </si>
  <si>
    <t>緊急連絡先　Emergency Contact Information</t>
    <phoneticPr fontId="10"/>
  </si>
  <si>
    <t>１名以上望ましい</t>
    <rPh sb="1" eb="4">
      <t>メイイジョウ</t>
    </rPh>
    <rPh sb="4" eb="5">
      <t>ノゾ</t>
    </rPh>
    <phoneticPr fontId="10"/>
  </si>
  <si>
    <t>続柄1　Relation 1</t>
    <phoneticPr fontId="10"/>
  </si>
  <si>
    <t>氏名1　Full Name 1</t>
    <phoneticPr fontId="10"/>
  </si>
  <si>
    <t>住所1　Address 1</t>
    <phoneticPr fontId="10"/>
  </si>
  <si>
    <t>電話番号1　Phone number 1</t>
    <phoneticPr fontId="10"/>
  </si>
  <si>
    <t>勤務先1　Company name 1</t>
    <phoneticPr fontId="10"/>
  </si>
  <si>
    <t>勤務先電話番号1　Company phone number 1</t>
    <phoneticPr fontId="10"/>
  </si>
  <si>
    <t>メールアドレス1　E-mail 1</t>
    <phoneticPr fontId="10"/>
  </si>
  <si>
    <t>続柄1　Relation 2</t>
  </si>
  <si>
    <t>氏名1　Full Name 2</t>
  </si>
  <si>
    <t>住所1　Address 2</t>
  </si>
  <si>
    <t>電話番号1　Phone number 2</t>
  </si>
  <si>
    <t>勤務先1　Company name 2</t>
  </si>
  <si>
    <t>勤務先電話番号1　Company phone number 2</t>
  </si>
  <si>
    <t>メールアドレス1　E-mail 2</t>
  </si>
  <si>
    <t>父</t>
    <rPh sb="0" eb="1">
      <t>チチ</t>
    </rPh>
    <phoneticPr fontId="10"/>
  </si>
  <si>
    <t>主婦</t>
    <rPh sb="0" eb="2">
      <t>シュフ</t>
    </rPh>
    <phoneticPr fontId="10"/>
  </si>
  <si>
    <t>【主婦・無職の場合そのままで入力】</t>
    <rPh sb="1" eb="3">
      <t>シュフ</t>
    </rPh>
    <rPh sb="4" eb="6">
      <t>ムショク</t>
    </rPh>
    <rPh sb="7" eb="9">
      <t>バアイ</t>
    </rPh>
    <rPh sb="14" eb="16">
      <t>ニュウリョク</t>
    </rPh>
    <phoneticPr fontId="10"/>
  </si>
  <si>
    <t>【国番号・（ある場合）都市番号必ず入力。主婦・無職の場合自宅固定電話番号又は携帯電話番号を入力】</t>
    <rPh sb="28" eb="32">
      <t>ジタクコテイ</t>
    </rPh>
    <rPh sb="32" eb="36">
      <t>デンワバンゴウ</t>
    </rPh>
    <rPh sb="36" eb="37">
      <t>マタ</t>
    </rPh>
    <rPh sb="38" eb="44">
      <t>ケイタイデンワバンゴウ</t>
    </rPh>
    <rPh sb="45" eb="47">
      <t>ニュウリョク</t>
    </rPh>
    <phoneticPr fontId="10"/>
  </si>
  <si>
    <t>【無ければそのたのSNSやメッセンジャーのIDを入力】</t>
    <rPh sb="1" eb="2">
      <t>ナ</t>
    </rPh>
    <rPh sb="24" eb="26">
      <t>ニュウリョク</t>
    </rPh>
    <phoneticPr fontId="10"/>
  </si>
  <si>
    <t>該当なし</t>
    <rPh sb="0" eb="2">
      <t>ガイトウ</t>
    </rPh>
    <phoneticPr fontId="10"/>
  </si>
  <si>
    <t>【詳しく日本語を勉強し始めたきっかけ、留学決定の理由などを書く。
セル内の次の行に移動するために同時にALTとENTERを押す。
ワード(Word）で作成しセルにテキストを貼り付けても大丈夫である。】</t>
    <rPh sb="1" eb="2">
      <t>クワ</t>
    </rPh>
    <rPh sb="4" eb="7">
      <t>ニホンゴ</t>
    </rPh>
    <rPh sb="8" eb="10">
      <t>ベンキョウ</t>
    </rPh>
    <rPh sb="11" eb="12">
      <t>ハジ</t>
    </rPh>
    <rPh sb="19" eb="21">
      <t>リュウガク</t>
    </rPh>
    <rPh sb="21" eb="23">
      <t>ケッテイ</t>
    </rPh>
    <rPh sb="24" eb="26">
      <t>リユウ</t>
    </rPh>
    <rPh sb="29" eb="30">
      <t>カ</t>
    </rPh>
    <rPh sb="35" eb="36">
      <t>ナイ</t>
    </rPh>
    <rPh sb="37" eb="38">
      <t>ツギ</t>
    </rPh>
    <rPh sb="39" eb="40">
      <t>ギョウ</t>
    </rPh>
    <rPh sb="41" eb="43">
      <t>イドウ</t>
    </rPh>
    <rPh sb="48" eb="50">
      <t>ドウジ</t>
    </rPh>
    <rPh sb="61" eb="62">
      <t>オ</t>
    </rPh>
    <rPh sb="75" eb="77">
      <t>サクセイ</t>
    </rPh>
    <rPh sb="86" eb="87">
      <t>ハ</t>
    </rPh>
    <rPh sb="88" eb="89">
      <t>ツ</t>
    </rPh>
    <rPh sb="92" eb="95">
      <t>ダイジョウブ</t>
    </rPh>
    <phoneticPr fontId="10"/>
  </si>
  <si>
    <t>【セル内の次の行に移動するために同時にALTとENTERを押す。
ワード(Word）で作成しセルにテキストを貼り付けても大丈夫である。】</t>
    <phoneticPr fontId="10"/>
  </si>
  <si>
    <t>※退学の場合年数がカウントされませんので、ご注意ください</t>
    <rPh sb="1" eb="3">
      <t>タイガク</t>
    </rPh>
    <rPh sb="4" eb="6">
      <t>バアイ</t>
    </rPh>
    <rPh sb="6" eb="8">
      <t>ネンスウ</t>
    </rPh>
    <rPh sb="22" eb="24">
      <t>チュウイ</t>
    </rPh>
    <phoneticPr fontId="4"/>
  </si>
  <si>
    <t>実際①</t>
    <rPh sb="0" eb="2">
      <t>ジッサイ</t>
    </rPh>
    <phoneticPr fontId="4"/>
  </si>
  <si>
    <t>実際②</t>
    <rPh sb="0" eb="2">
      <t>ジッサイ</t>
    </rPh>
    <phoneticPr fontId="4"/>
  </si>
  <si>
    <t>実際③</t>
    <rPh sb="0" eb="2">
      <t>ジッサイ</t>
    </rPh>
    <phoneticPr fontId="4"/>
  </si>
  <si>
    <t>実際④</t>
    <rPh sb="0" eb="2">
      <t>ジッサイ</t>
    </rPh>
    <phoneticPr fontId="4"/>
  </si>
  <si>
    <t>実際⑤</t>
    <rPh sb="0" eb="2">
      <t>ジッサイ</t>
    </rPh>
    <phoneticPr fontId="4"/>
  </si>
  <si>
    <t>実際⑥</t>
    <rPh sb="0" eb="2">
      <t>ジッサイ</t>
    </rPh>
    <phoneticPr fontId="4"/>
  </si>
  <si>
    <t>実際⑦</t>
    <rPh sb="0" eb="2">
      <t>ジッサイ</t>
    </rPh>
    <phoneticPr fontId="4"/>
  </si>
  <si>
    <t>回 Time(s)</t>
    <phoneticPr fontId="10"/>
  </si>
  <si>
    <t>不交付回数 Times of refusal</t>
    <phoneticPr fontId="10"/>
  </si>
  <si>
    <t>過去の在留資格認定証明書交付申請歴  Past history of applying for COE</t>
    <phoneticPr fontId="10"/>
  </si>
  <si>
    <t>来日時の在留資格 
Under following Status of Residence</t>
    <rPh sb="0" eb="3">
      <t>ライニチジ</t>
    </rPh>
    <rPh sb="4" eb="6">
      <t>ザイリュウ</t>
    </rPh>
    <rPh sb="6" eb="8">
      <t>シカク</t>
    </rPh>
    <phoneticPr fontId="15"/>
  </si>
  <si>
    <t>入国目的 
Purpose of stay</t>
    <rPh sb="0" eb="2">
      <t>ニュウコク</t>
    </rPh>
    <rPh sb="2" eb="4">
      <t>モクテキ</t>
    </rPh>
    <phoneticPr fontId="15"/>
  </si>
  <si>
    <t>申請した在留資格
Applied for the following Status of Residence</t>
    <rPh sb="0" eb="2">
      <t>シンセイ</t>
    </rPh>
    <rPh sb="4" eb="6">
      <t>ザイリュウ</t>
    </rPh>
    <rPh sb="6" eb="8">
      <t>シカク</t>
    </rPh>
    <phoneticPr fontId="15"/>
  </si>
  <si>
    <t>申請結果 
Result</t>
    <rPh sb="0" eb="4">
      <t>シンセイケッカ</t>
    </rPh>
    <phoneticPr fontId="15"/>
  </si>
  <si>
    <t>学校名
Name of School</t>
    <rPh sb="0" eb="2">
      <t>ガッコウ</t>
    </rPh>
    <rPh sb="2" eb="3">
      <t>メイ</t>
    </rPh>
    <phoneticPr fontId="15"/>
  </si>
  <si>
    <t>所在地
Address</t>
    <rPh sb="0" eb="3">
      <t>ショザイチ</t>
    </rPh>
    <phoneticPr fontId="15"/>
  </si>
  <si>
    <t>入学年月
Admission</t>
    <rPh sb="0" eb="2">
      <t>ニュウガク</t>
    </rPh>
    <rPh sb="2" eb="4">
      <t>ネンゲツ</t>
    </rPh>
    <phoneticPr fontId="10"/>
  </si>
  <si>
    <t>卒業年月
Graduation</t>
    <rPh sb="0" eb="4">
      <t>ソツギョウネンゲツ</t>
    </rPh>
    <phoneticPr fontId="10"/>
  </si>
  <si>
    <t>勤務先名
Company name</t>
    <rPh sb="0" eb="3">
      <t>キンムサキ</t>
    </rPh>
    <rPh sb="3" eb="4">
      <t>メイ</t>
    </rPh>
    <phoneticPr fontId="15"/>
  </si>
  <si>
    <t>就職年月
Employment</t>
    <rPh sb="0" eb="2">
      <t>シュウショク</t>
    </rPh>
    <rPh sb="2" eb="4">
      <t>ネンゲツ</t>
    </rPh>
    <phoneticPr fontId="10"/>
  </si>
  <si>
    <t>退職年月
Retirement</t>
    <phoneticPr fontId="10"/>
  </si>
  <si>
    <t>修了年月
Graduation</t>
    <rPh sb="0" eb="2">
      <t>シュウリョウ</t>
    </rPh>
    <rPh sb="2" eb="4">
      <t>ネンゲツ</t>
    </rPh>
    <phoneticPr fontId="10"/>
  </si>
  <si>
    <t xml:space="preserve">申請年月　Year and Month of Application </t>
  </si>
  <si>
    <t xml:space="preserve">結果年月　Year and Month of Application Result </t>
    <rPh sb="0" eb="2">
      <t>ケッカ</t>
    </rPh>
    <phoneticPr fontId="4"/>
  </si>
  <si>
    <t xml:space="preserve">申請した在留資格　Applied for the following Status of Residence </t>
  </si>
  <si>
    <t xml:space="preserve">申請結果　Result of Application </t>
  </si>
  <si>
    <t xml:space="preserve">入国年月日   Date of Entry </t>
  </si>
  <si>
    <t xml:space="preserve">出国年月日   Departure </t>
  </si>
  <si>
    <t xml:space="preserve">在留資格   Status of Residence </t>
  </si>
  <si>
    <t xml:space="preserve">入国目的　Purpose of visit </t>
  </si>
  <si>
    <t xml:space="preserve">​学校名　Name of School </t>
  </si>
  <si>
    <t xml:space="preserve">入学年月　Year and Month of Admission to School </t>
  </si>
  <si>
    <t xml:space="preserve">卒業/卒業見込み年月　Year and Month of (Expected) Graduation from School </t>
  </si>
  <si>
    <t xml:space="preserve">所在地　Address of School </t>
  </si>
  <si>
    <t xml:space="preserve">在籍状況　Enrollment Status of School </t>
  </si>
  <si>
    <t xml:space="preserve">勤務先名　Name of Company </t>
  </si>
  <si>
    <t xml:space="preserve">就職年月　Year and Month of getting employed to  Company </t>
  </si>
  <si>
    <t xml:space="preserve">退職年月　Year and Month of retirement from  Company </t>
  </si>
  <si>
    <t xml:space="preserve">所在地　Address of  Company </t>
  </si>
  <si>
    <t xml:space="preserve">修了年月　Year and Month of Graduation from School </t>
    <rPh sb="0" eb="2">
      <t>シュウリョウ</t>
    </rPh>
    <phoneticPr fontId="4"/>
  </si>
  <si>
    <t xml:space="preserve">既習時間　Studied hours </t>
  </si>
  <si>
    <t xml:space="preserve">家族メンバー　氏名　　Full Name of Family member </t>
    <rPh sb="0" eb="2">
      <t>カゾク</t>
    </rPh>
    <rPh sb="7" eb="9">
      <t>シメイ</t>
    </rPh>
    <phoneticPr fontId="4"/>
  </si>
  <si>
    <t xml:space="preserve">家族メンバー　続柄　　Relation to Family member </t>
    <rPh sb="0" eb="2">
      <t>カゾク</t>
    </rPh>
    <phoneticPr fontId="4"/>
  </si>
  <si>
    <t xml:space="preserve">家族メンバー　性別　　Gender of Family member </t>
    <rPh sb="0" eb="2">
      <t>カゾク</t>
    </rPh>
    <rPh sb="7" eb="9">
      <t>セイベツ</t>
    </rPh>
    <phoneticPr fontId="4"/>
  </si>
  <si>
    <t xml:space="preserve">家族メンバー　生年月日　　Birth date of Family member </t>
    <rPh sb="0" eb="2">
      <t>カゾク</t>
    </rPh>
    <rPh sb="7" eb="9">
      <t>セイネン</t>
    </rPh>
    <rPh sb="9" eb="11">
      <t>ガッピ</t>
    </rPh>
    <phoneticPr fontId="4"/>
  </si>
  <si>
    <t xml:space="preserve">家族メンバー　国籍　　Nationality of Family member </t>
    <rPh sb="0" eb="2">
      <t>カゾク</t>
    </rPh>
    <rPh sb="7" eb="9">
      <t>コクセキ</t>
    </rPh>
    <phoneticPr fontId="4"/>
  </si>
  <si>
    <t xml:space="preserve">家族メンバー　居住地　　Address of Family member </t>
    <rPh sb="0" eb="2">
      <t>カゾク</t>
    </rPh>
    <rPh sb="7" eb="10">
      <t>キョジュウチ</t>
    </rPh>
    <phoneticPr fontId="4"/>
  </si>
  <si>
    <t xml:space="preserve">家族メンバー　職業　　Occupation of Family member </t>
    <rPh sb="0" eb="2">
      <t>カゾク</t>
    </rPh>
    <rPh sb="7" eb="9">
      <t>ショクギョウ</t>
    </rPh>
    <phoneticPr fontId="4"/>
  </si>
  <si>
    <t xml:space="preserve">在日家族　氏名　　Full Name of Family in Japan </t>
    <rPh sb="0" eb="2">
      <t>ザイニチ</t>
    </rPh>
    <rPh sb="2" eb="4">
      <t>カゾク</t>
    </rPh>
    <rPh sb="5" eb="7">
      <t>シメイ</t>
    </rPh>
    <phoneticPr fontId="4"/>
  </si>
  <si>
    <t xml:space="preserve">在日家族　続柄　　Relation to Family in Japan </t>
  </si>
  <si>
    <t xml:space="preserve">在日家族　生年月日　　Birth date of Family in Japan </t>
    <rPh sb="5" eb="7">
      <t>セイネン</t>
    </rPh>
    <rPh sb="7" eb="9">
      <t>ガッピ</t>
    </rPh>
    <phoneticPr fontId="4"/>
  </si>
  <si>
    <t xml:space="preserve">在日家族　国籍　　Nationality of Family in Japan </t>
    <rPh sb="5" eb="7">
      <t>コクセキ</t>
    </rPh>
    <phoneticPr fontId="4"/>
  </si>
  <si>
    <t xml:space="preserve">同居予定　Will reside with Family in Japan </t>
  </si>
  <si>
    <t xml:space="preserve">勤務先・通学先　Company/School Name </t>
  </si>
  <si>
    <t xml:space="preserve">在留カード番号　Residence card number </t>
  </si>
  <si>
    <t xml:space="preserve">続柄　Relation </t>
  </si>
  <si>
    <t xml:space="preserve">氏名　Full Name </t>
  </si>
  <si>
    <t xml:space="preserve">住所　Address </t>
  </si>
  <si>
    <t xml:space="preserve">電話番号　Phone number </t>
  </si>
  <si>
    <t xml:space="preserve">勤務先　Company name </t>
  </si>
  <si>
    <t xml:space="preserve">勤務先電話番号　Company phone number </t>
  </si>
  <si>
    <t>メールアドレス　E-mail  or Other SNS account ID</t>
    <phoneticPr fontId="10"/>
  </si>
  <si>
    <t>項目　Questions</t>
    <rPh sb="0" eb="2">
      <t>コウモク</t>
    </rPh>
    <phoneticPr fontId="10"/>
  </si>
  <si>
    <t>PLEDGE</t>
    <phoneticPr fontId="4"/>
  </si>
  <si>
    <t>To Principal of AOI Japanese Language School</t>
    <phoneticPr fontId="4"/>
  </si>
  <si>
    <t>日付</t>
    <rPh sb="0" eb="2">
      <t>ヒヅケ</t>
    </rPh>
    <phoneticPr fontId="4"/>
  </si>
  <si>
    <t>Date</t>
    <phoneticPr fontId="4"/>
  </si>
  <si>
    <t>(YYYY/MM/DD)</t>
    <phoneticPr fontId="4"/>
  </si>
  <si>
    <t>経費支弁者住所</t>
  </si>
  <si>
    <t>Sponsor's Address</t>
    <phoneticPr fontId="4"/>
  </si>
  <si>
    <t>経費支弁者氏名・署名</t>
    <phoneticPr fontId="4"/>
  </si>
  <si>
    <t>Sponsor's Name</t>
    <phoneticPr fontId="4"/>
  </si>
  <si>
    <t>Signature</t>
    <phoneticPr fontId="4"/>
  </si>
  <si>
    <t>Applicant's Address</t>
    <phoneticPr fontId="4"/>
  </si>
  <si>
    <t>Applicant's Name</t>
    <phoneticPr fontId="4"/>
  </si>
  <si>
    <t>申請者住所</t>
    <phoneticPr fontId="4"/>
  </si>
  <si>
    <t>申請者氏名・署名</t>
    <phoneticPr fontId="4"/>
  </si>
  <si>
    <t>誓   約   書</t>
    <phoneticPr fontId="4"/>
  </si>
  <si>
    <t>If I violate any of the articles above or make any false statements in my application or if I am judged by the 
principal as incapable in the pursuit of studies, I understand that the school may penalize me by expulsion. 
And in such an event I will not make any complaint against the school.</t>
    <phoneticPr fontId="4"/>
  </si>
  <si>
    <t>私は、貴校に入学を許可された場合、以下の事項を遵守することを誓います。
                １．日本国の法律と規則を遵守し、在留資格以外の活動を行わない 。
                ２．貴校が定める規則を守り、学習に専念する。
                ３．授業料、生活費、 なら びに渡航費用について全責任を持つ。
上記に反した場合、ならびに入学願書に虚偽の記載をした場合、および成業の見込みがないと判断された場合は、
学校が取るいかなる処置にも従います。
I, the undersigned, will pledge to following matters when I am admitted to your school.
           1. I will comply with all the laws and regulations of Japan and not engage in any activities other than 
           those authorized by immigration regulations.
           2. I will comply with the regulations of your school and shall do my very best in the pursuance of my 
           studies.
           3. I will be personally responsible for my study and living expenses in Japan and for my travel expenses 
           to and from my country.</t>
    <phoneticPr fontId="4"/>
  </si>
  <si>
    <t>AOI日本語学院 校長 殿</t>
    <phoneticPr fontId="4"/>
  </si>
  <si>
    <t>MICE</t>
    <phoneticPr fontId="10"/>
  </si>
  <si>
    <t>TSUBOMI</t>
    <phoneticPr fontId="10"/>
  </si>
  <si>
    <t>AOI</t>
    <phoneticPr fontId="10"/>
  </si>
  <si>
    <t>マイス</t>
    <phoneticPr fontId="10"/>
  </si>
  <si>
    <t>ツボミ</t>
    <phoneticPr fontId="10"/>
  </si>
  <si>
    <t>エーオーアイ</t>
    <phoneticPr fontId="10"/>
  </si>
  <si>
    <t>蕾</t>
    <rPh sb="0" eb="1">
      <t>ツボミ</t>
    </rPh>
    <phoneticPr fontId="10"/>
  </si>
  <si>
    <t>1424 Parkplace, Beverage Hills 12345, CA, USA</t>
    <phoneticPr fontId="10"/>
  </si>
  <si>
    <t>(+1) 123-456-7890</t>
    <phoneticPr fontId="10"/>
  </si>
  <si>
    <t>777 MAOI888</t>
    <phoneticPr fontId="10"/>
  </si>
  <si>
    <t>Little Squeak Elementary School</t>
  </si>
  <si>
    <t>Bigger Squeak Junior School</t>
  </si>
  <si>
    <t>Greatest Squeak High School</t>
  </si>
  <si>
    <t>Park Park Parking Lot Entertaintment</t>
    <phoneticPr fontId="10"/>
  </si>
  <si>
    <t>123 Parkingtown, 2345-000, CA, USA</t>
    <phoneticPr fontId="10"/>
  </si>
  <si>
    <t>Cherry Blossom Land</t>
    <phoneticPr fontId="10"/>
  </si>
  <si>
    <t>東京都ネズミ市鼠町1-2-5</t>
    <phoneticPr fontId="10"/>
  </si>
  <si>
    <t>Businessrat Inc.</t>
    <phoneticPr fontId="10"/>
  </si>
  <si>
    <t>889 Long Tail Str., Cathunterburg, NY, 38566, USA</t>
    <phoneticPr fontId="10"/>
  </si>
  <si>
    <t>Squeak Squeak Land</t>
    <phoneticPr fontId="10"/>
  </si>
  <si>
    <t>MICE BRANDON</t>
    <phoneticPr fontId="10"/>
  </si>
  <si>
    <t>1324 Parkplace, Beverage Hills 15635, CA, USA</t>
    <phoneticPr fontId="10"/>
  </si>
  <si>
    <t>MICE FLOWER</t>
    <phoneticPr fontId="10"/>
  </si>
  <si>
    <t>MICE RATODUCK</t>
    <phoneticPr fontId="10"/>
  </si>
  <si>
    <t>MICE RATODUCK Jr.</t>
    <phoneticPr fontId="10"/>
  </si>
  <si>
    <t>東京都ネズミ市鼠町1-2-19</t>
    <phoneticPr fontId="10"/>
  </si>
  <si>
    <t>MICE TSUBOMI AOI II</t>
    <phoneticPr fontId="10"/>
  </si>
  <si>
    <t>MICE TSUBOMI AOI III</t>
    <phoneticPr fontId="10"/>
  </si>
  <si>
    <t>MICE FLOWER II</t>
    <phoneticPr fontId="10"/>
  </si>
  <si>
    <t>とても長い国名国名国名</t>
    <rPh sb="3" eb="4">
      <t>ナガ</t>
    </rPh>
    <rPh sb="5" eb="6">
      <t>クニ</t>
    </rPh>
    <rPh sb="6" eb="7">
      <t>メイ</t>
    </rPh>
    <rPh sb="7" eb="9">
      <t>コクメイ</t>
    </rPh>
    <rPh sb="9" eb="11">
      <t>コクメイ</t>
    </rPh>
    <phoneticPr fontId="10"/>
  </si>
  <si>
    <t>葵　天王台</t>
    <rPh sb="0" eb="1">
      <t>アオイ</t>
    </rPh>
    <rPh sb="2" eb="5">
      <t>テンノウダイ</t>
    </rPh>
    <phoneticPr fontId="10"/>
  </si>
  <si>
    <t>株式会社シーザーフューチャー</t>
    <rPh sb="0" eb="4">
      <t>カブシキガイシャ</t>
    </rPh>
    <phoneticPr fontId="10"/>
  </si>
  <si>
    <t>MICE LADY</t>
    <phoneticPr fontId="10"/>
  </si>
  <si>
    <t>マイス・あひる</t>
    <phoneticPr fontId="10"/>
  </si>
  <si>
    <t>マイス・あひるのこ</t>
    <phoneticPr fontId="10"/>
  </si>
  <si>
    <t xml:space="preserve">All my life I have been in love with Japan and Japanese culture. I had been studying the Japanese language when I was young in America and came for the 1 year language courses in Japan in 1981 and 2003. I also have been working in Japan but for family reasons I have been spending the recent years in America so my language skills severely dropped down. I would like to improve my Japanese language skills and after graduation from AOI Japanese Language School I would like to enter to Digital Hollywood University to study Japanese animation (anime) which has been my passion for a while now. 
My brother and his family lives in Japan and I am going to stay at their place while I am studying. I also would like to speak and understand the Japanese language and culture deeply so I can talk freely to my Japanese brother Tennoudai. </t>
    <phoneticPr fontId="10"/>
  </si>
  <si>
    <t>Mice Tsubomi is my husband who is dreaming of acquiring the Japanese language skill enough to live and work in Japan. I would like to support his dreams and cover all the necessary expenses related to his education and life in Japan.</t>
    <phoneticPr fontId="10"/>
  </si>
  <si>
    <t>(+1) 987-456-0123</t>
    <phoneticPr fontId="10"/>
  </si>
  <si>
    <t>myemail@mydomain.com</t>
    <phoneticPr fontId="10"/>
  </si>
  <si>
    <t>(+1) 123-987-1234</t>
    <phoneticPr fontId="10"/>
  </si>
  <si>
    <t>(+1) 555-555-5555</t>
    <phoneticPr fontId="10"/>
  </si>
  <si>
    <t>Line ID: 12345username</t>
    <phoneticPr fontId="10"/>
  </si>
  <si>
    <t>1590 Parkplace, Beverage Hills 13245, CA, USA</t>
    <phoneticPr fontId="10"/>
  </si>
  <si>
    <t>Great Best Company</t>
    <phoneticPr fontId="10"/>
  </si>
  <si>
    <t>鼠</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</si>
</sst>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Red]\(0\)"/>
    <numFmt numFmtId="177" formatCode="0.E+00"/>
    <numFmt numFmtId="178" formatCode="\(\ 0\ \)&quot;  歳&quot;"/>
    <numFmt numFmtId="179" formatCode="[$-F800]dddd\,\ mmmm\ dd\,\ yyyy"/>
    <numFmt numFmtId="180" formatCode="yyyy\ \ &quot;年&quot;\ \ m\ \ &quot;月&quot;\ \ d\ \ &quot;日&quot;"/>
    <numFmt numFmtId="181" formatCode="0_);\(0\)"/>
    <numFmt numFmtId="182" formatCode="yyyy&quot;年&quot;m&quot;月&quot;;@"/>
    <numFmt numFmtId="183" formatCode="yyyy&quot;年&quot;m&quot;月&quot;d&quot;日&quot;;@"/>
    <numFmt numFmtId="184" formatCode="yyyy/m/d;@"/>
    <numFmt numFmtId="185" formatCode="yyyy/m"/>
  </numFmts>
  <fonts count="160">
    <font>
      <b/>
      <sz val="6"/>
      <color theme="1"/>
      <name val="游ゴシック"/>
      <family val="3"/>
      <charset val="128"/>
    </font>
    <font>
      <b/>
      <sz val="9"/>
      <color rgb="FF000000"/>
      <name val="Meiryo UI"/>
      <family val="3"/>
      <charset val="128"/>
    </font>
    <font>
      <b/>
      <sz val="6"/>
      <color theme="1"/>
      <name val="游ゴシック"/>
      <family val="3"/>
      <charset val="128"/>
    </font>
    <font>
      <sz val="6"/>
      <color indexed="8"/>
      <name val="Yu Gothic UI Semilight"/>
      <family val="3"/>
      <charset val="128"/>
    </font>
    <font>
      <sz val="6"/>
      <name val="游ゴシック"/>
      <family val="2"/>
      <charset val="128"/>
      <scheme val="minor"/>
    </font>
    <font>
      <b/>
      <u/>
      <sz val="6"/>
      <color theme="10"/>
      <name val="游ゴシック"/>
      <family val="3"/>
      <charset val="128"/>
    </font>
    <font>
      <b/>
      <sz val="11"/>
      <color indexed="8"/>
      <name val="Yu Gothic UI Semilight"/>
      <family val="3"/>
      <charset val="128"/>
    </font>
    <font>
      <sz val="6"/>
      <name val="游ゴシック"/>
      <family val="3"/>
      <charset val="128"/>
    </font>
    <font>
      <sz val="8"/>
      <color indexed="8"/>
      <name val="Yu Gothic UI Semilight"/>
      <family val="3"/>
      <charset val="128"/>
    </font>
    <font>
      <sz val="7"/>
      <color indexed="8"/>
      <name val="Yu Gothic UI Semilight"/>
      <family val="3"/>
      <charset val="128"/>
    </font>
    <font>
      <b/>
      <sz val="6"/>
      <name val="游ゴシック"/>
      <family val="3"/>
      <charset val="128"/>
    </font>
    <font>
      <sz val="9"/>
      <color indexed="8"/>
      <name val="Yu Gothic UI Semilight"/>
      <family val="3"/>
      <charset val="128"/>
    </font>
    <font>
      <sz val="11"/>
      <name val="ＭＳ Ｐゴシック"/>
      <family val="3"/>
      <charset val="128"/>
    </font>
    <font>
      <sz val="6"/>
      <name val="Yu Gothic UI Semilight"/>
      <family val="3"/>
      <charset val="128"/>
    </font>
    <font>
      <b/>
      <sz val="8"/>
      <name val="Yu Gothic UI Semilight"/>
      <family val="3"/>
      <charset val="128"/>
    </font>
    <font>
      <sz val="6"/>
      <name val="ＭＳ Ｐゴシック"/>
      <family val="3"/>
      <charset val="128"/>
    </font>
    <font>
      <sz val="7"/>
      <name val="Times New Roman"/>
      <family val="1"/>
    </font>
    <font>
      <sz val="7"/>
      <name val="Yu Gothic UI Semilight"/>
      <family val="3"/>
      <charset val="128"/>
    </font>
    <font>
      <b/>
      <sz val="9"/>
      <color indexed="81"/>
      <name val="ＭＳ Ｐゴシック"/>
      <family val="3"/>
      <charset val="128"/>
    </font>
    <font>
      <sz val="9"/>
      <color indexed="81"/>
      <name val="Tahoma"/>
      <family val="2"/>
    </font>
    <font>
      <b/>
      <sz val="13"/>
      <color rgb="FF000000"/>
      <name val="Lucida Grande"/>
    </font>
    <font>
      <sz val="9"/>
      <color rgb="FF000000"/>
      <name val="Meiryo UI"/>
      <family val="3"/>
      <charset val="128"/>
    </font>
    <font>
      <sz val="11"/>
      <color indexed="8"/>
      <name val="游ゴシック"/>
      <family val="3"/>
      <charset val="128"/>
    </font>
    <font>
      <b/>
      <sz val="9"/>
      <color indexed="81"/>
      <name val="Tahoma"/>
      <family val="2"/>
    </font>
    <font>
      <sz val="9"/>
      <color indexed="81"/>
      <name val="ＭＳ Ｐゴシック"/>
      <family val="3"/>
      <charset val="128"/>
    </font>
    <font>
      <sz val="10"/>
      <color indexed="8"/>
      <name val="Yu Gothic UI Semilight"/>
      <family val="3"/>
      <charset val="128"/>
    </font>
    <font>
      <b/>
      <sz val="10"/>
      <color theme="1"/>
      <name val="游ゴシック"/>
      <family val="3"/>
      <charset val="128"/>
    </font>
    <font>
      <b/>
      <sz val="8"/>
      <color theme="1"/>
      <name val="游ゴシック"/>
      <family val="3"/>
      <charset val="128"/>
    </font>
    <font>
      <b/>
      <sz val="11"/>
      <color theme="1"/>
      <name val="游ゴシック"/>
      <family val="3"/>
      <charset val="128"/>
    </font>
    <font>
      <b/>
      <sz val="12"/>
      <color theme="1"/>
      <name val="游ゴシック"/>
      <family val="3"/>
      <charset val="128"/>
    </font>
    <font>
      <sz val="12"/>
      <name val="Times New Roman"/>
      <family val="1"/>
    </font>
    <font>
      <sz val="12"/>
      <name val="ＭＳ Ｐ明朝"/>
      <family val="1"/>
      <charset val="128"/>
    </font>
    <font>
      <sz val="11"/>
      <name val="Times New Roman"/>
      <family val="1"/>
    </font>
    <font>
      <sz val="10"/>
      <name val="Times New Roman"/>
      <family val="1"/>
    </font>
    <font>
      <sz val="11"/>
      <name val="Times New Roman"/>
      <family val="1"/>
      <charset val="128"/>
    </font>
    <font>
      <sz val="11"/>
      <name val="ＭＳ Ｐ明朝"/>
      <family val="1"/>
      <charset val="128"/>
    </font>
    <font>
      <b/>
      <sz val="11"/>
      <name val="Times New Roman"/>
      <family val="1"/>
    </font>
    <font>
      <sz val="10"/>
      <name val="Times New Roman"/>
      <family val="1"/>
      <charset val="128"/>
    </font>
    <font>
      <sz val="10"/>
      <name val="ＭＳ Ｐ明朝"/>
      <family val="1"/>
      <charset val="128"/>
    </font>
    <font>
      <sz val="10"/>
      <name val="Times New Roman"/>
      <family val="1"/>
      <charset val="204"/>
    </font>
    <font>
      <sz val="9"/>
      <name val="ＭＳ Ｐ明朝"/>
      <family val="1"/>
      <charset val="128"/>
    </font>
    <font>
      <sz val="7"/>
      <name val="Times New Roman"/>
      <family val="1"/>
      <charset val="128"/>
    </font>
    <font>
      <sz val="7"/>
      <name val="ＭＳ Ｐ明朝"/>
      <family val="1"/>
      <charset val="128"/>
    </font>
    <font>
      <sz val="11"/>
      <color theme="1"/>
      <name val="ＭＳ Ｐ明朝"/>
      <family val="1"/>
      <charset val="128"/>
    </font>
    <font>
      <b/>
      <sz val="48"/>
      <color theme="1"/>
      <name val="Times New Roman"/>
      <family val="1"/>
      <charset val="128"/>
    </font>
    <font>
      <b/>
      <sz val="48"/>
      <color theme="1"/>
      <name val="ＭＳ 明朝"/>
      <family val="1"/>
      <charset val="128"/>
    </font>
    <font>
      <b/>
      <sz val="28"/>
      <color theme="1"/>
      <name val="ＭＳ 明朝"/>
      <family val="1"/>
      <charset val="128"/>
    </font>
    <font>
      <b/>
      <sz val="48"/>
      <color theme="1"/>
      <name val="Times New Roman"/>
      <family val="1"/>
    </font>
    <font>
      <sz val="48"/>
      <color theme="1"/>
      <name val="ＭＳ Ｐ明朝"/>
      <family val="1"/>
      <charset val="128"/>
    </font>
    <font>
      <sz val="16"/>
      <color theme="1"/>
      <name val="ＭＳ Ｐ明朝"/>
      <family val="1"/>
      <charset val="128"/>
    </font>
    <font>
      <sz val="12"/>
      <color theme="1"/>
      <name val="ＭＳ Ｐ明朝"/>
      <family val="1"/>
      <charset val="128"/>
    </font>
    <font>
      <sz val="16"/>
      <color theme="1"/>
      <name val="Times New Roman"/>
      <family val="1"/>
    </font>
    <font>
      <sz val="11"/>
      <color theme="1"/>
      <name val="Times New Roman"/>
      <family val="1"/>
    </font>
    <font>
      <sz val="18"/>
      <color theme="1"/>
      <name val="ＭＳ Ｐ明朝"/>
      <family val="1"/>
      <charset val="128"/>
    </font>
    <font>
      <b/>
      <sz val="17.5"/>
      <color theme="1"/>
      <name val="游ゴシック"/>
      <family val="3"/>
      <charset val="128"/>
    </font>
    <font>
      <b/>
      <sz val="16"/>
      <name val="Yu Gothic UI Semilight"/>
      <family val="3"/>
      <charset val="128"/>
    </font>
    <font>
      <sz val="8"/>
      <name val="Yu Gothic UI Semilight"/>
      <family val="3"/>
      <charset val="128"/>
    </font>
    <font>
      <sz val="8"/>
      <name val="Times New Roman"/>
      <family val="1"/>
    </font>
    <font>
      <b/>
      <u/>
      <sz val="8"/>
      <name val="Yu Gothic UI Semilight"/>
      <family val="3"/>
      <charset val="128"/>
    </font>
    <font>
      <b/>
      <sz val="6"/>
      <name val="Yu Gothic UI Semilight"/>
      <family val="3"/>
      <charset val="128"/>
    </font>
    <font>
      <b/>
      <sz val="8"/>
      <name val="Times New Roman"/>
      <family val="1"/>
    </font>
    <font>
      <sz val="20"/>
      <name val="Times New Roman"/>
      <family val="1"/>
    </font>
    <font>
      <b/>
      <sz val="28"/>
      <color theme="1"/>
      <name val="Times New Roman"/>
      <family val="1"/>
    </font>
    <font>
      <b/>
      <sz val="9"/>
      <name val="Yu Gothic UI Semilight"/>
      <family val="3"/>
      <charset val="128"/>
    </font>
    <font>
      <b/>
      <sz val="9"/>
      <color rgb="FFFF0000"/>
      <name val="Yu Gothic UI Semilight"/>
      <family val="3"/>
      <charset val="128"/>
    </font>
    <font>
      <b/>
      <sz val="11"/>
      <color theme="1"/>
      <name val="DengXian"/>
      <charset val="134"/>
    </font>
    <font>
      <b/>
      <sz val="7.6"/>
      <name val="Yu Gothic UI Semilight"/>
      <family val="3"/>
      <charset val="128"/>
    </font>
    <font>
      <b/>
      <sz val="20"/>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sz val="12"/>
      <name val="Times New Roman"/>
      <family val="1"/>
    </font>
    <font>
      <sz val="9"/>
      <name val="Times New Roman"/>
      <family val="1"/>
    </font>
    <font>
      <b/>
      <sz val="10"/>
      <name val="Times New Roman"/>
      <family val="1"/>
    </font>
    <font>
      <b/>
      <sz val="11"/>
      <name val="Yu Gothic UI Semilight"/>
      <family val="3"/>
      <charset val="128"/>
    </font>
    <font>
      <b/>
      <sz val="10"/>
      <name val="Yu Gothic UI Semilight"/>
      <family val="3"/>
      <charset val="128"/>
    </font>
    <font>
      <b/>
      <sz val="20"/>
      <color theme="1"/>
      <name val="游ゴシック"/>
      <family val="3"/>
      <charset val="128"/>
    </font>
    <font>
      <b/>
      <sz val="9"/>
      <color theme="1"/>
      <name val="游ゴシック"/>
      <family val="3"/>
      <charset val="128"/>
    </font>
    <font>
      <sz val="6"/>
      <name val="Times New Roman"/>
      <family val="1"/>
    </font>
    <font>
      <sz val="11"/>
      <name val="游ゴシック"/>
      <family val="1"/>
      <charset val="128"/>
    </font>
    <font>
      <sz val="16"/>
      <name val="Times New Roman"/>
      <family val="1"/>
    </font>
    <font>
      <sz val="16"/>
      <name val="ＭＳ Ｐ明朝"/>
      <family val="1"/>
      <charset val="128"/>
    </font>
    <font>
      <sz val="9"/>
      <name val="Times New Roman"/>
      <family val="1"/>
      <charset val="128"/>
    </font>
    <font>
      <b/>
      <sz val="6"/>
      <color indexed="8"/>
      <name val="游ゴシック"/>
      <family val="3"/>
      <charset val="128"/>
    </font>
    <font>
      <b/>
      <sz val="6"/>
      <color rgb="FF000000"/>
      <name val="游ゴシック"/>
      <family val="3"/>
      <charset val="128"/>
    </font>
    <font>
      <sz val="9"/>
      <name val="Yu Gothic UI Semibold"/>
      <family val="3"/>
      <charset val="128"/>
    </font>
    <font>
      <sz val="9"/>
      <name val="Yu Gothic UI Semilight"/>
      <family val="3"/>
      <charset val="128"/>
    </font>
    <font>
      <b/>
      <sz val="10"/>
      <name val="DengXian"/>
      <charset val="134"/>
    </font>
    <font>
      <b/>
      <sz val="9"/>
      <name val="Times New Roman"/>
      <family val="1"/>
    </font>
    <font>
      <sz val="7"/>
      <name val="Yu Gothic UI Semilight"/>
      <family val="1"/>
      <charset val="128"/>
    </font>
    <font>
      <sz val="7"/>
      <name val="ＭＳ 明朝"/>
      <family val="1"/>
      <charset val="128"/>
    </font>
    <font>
      <sz val="5"/>
      <name val="Yu Gothic UI Semilight"/>
      <family val="3"/>
      <charset val="128"/>
    </font>
    <font>
      <sz val="8"/>
      <name val="游ゴシック"/>
      <family val="3"/>
      <charset val="128"/>
    </font>
    <font>
      <sz val="8"/>
      <name val="Yu Gothic UI Semibold"/>
      <family val="3"/>
      <charset val="128"/>
    </font>
    <font>
      <sz val="5.8"/>
      <name val="Yu Gothic UI Semilight"/>
      <family val="3"/>
      <charset val="128"/>
    </font>
    <font>
      <b/>
      <sz val="11"/>
      <name val="游ゴシック"/>
      <family val="3"/>
      <charset val="128"/>
    </font>
    <font>
      <sz val="10"/>
      <name val="Yu Gothic UI Semilight"/>
      <family val="3"/>
      <charset val="128"/>
    </font>
    <font>
      <b/>
      <sz val="10"/>
      <name val="Times New Roman"/>
      <family val="1"/>
      <charset val="128"/>
    </font>
    <font>
      <b/>
      <sz val="5"/>
      <name val="Times New Roman"/>
      <family val="1"/>
    </font>
    <font>
      <sz val="4"/>
      <name val="Yu Gothic UI Semilight"/>
      <family val="3"/>
      <charset val="128"/>
    </font>
    <font>
      <sz val="8"/>
      <name val="ＭＳ Ｐ明朝"/>
      <family val="1"/>
      <charset val="128"/>
    </font>
    <font>
      <sz val="6.5"/>
      <name val="ＭＳ Ｐ明朝"/>
      <family val="1"/>
      <charset val="128"/>
    </font>
    <font>
      <sz val="14"/>
      <name val="Times New Roman"/>
      <family val="1"/>
    </font>
    <font>
      <sz val="11"/>
      <name val="Yu Gothic UI Semilight"/>
      <family val="3"/>
      <charset val="128"/>
    </font>
    <font>
      <b/>
      <sz val="22"/>
      <name val="游ゴシック"/>
      <family val="3"/>
      <charset val="128"/>
    </font>
    <font>
      <b/>
      <sz val="14"/>
      <name val="游ゴシック"/>
      <family val="3"/>
      <charset val="128"/>
    </font>
    <font>
      <b/>
      <sz val="9"/>
      <name val="游ゴシック"/>
      <family val="3"/>
      <charset val="128"/>
    </font>
    <font>
      <b/>
      <sz val="10"/>
      <name val="游ゴシック"/>
      <family val="3"/>
      <charset val="128"/>
    </font>
    <font>
      <b/>
      <sz val="11"/>
      <name val="DengXian"/>
      <charset val="134"/>
    </font>
    <font>
      <b/>
      <sz val="8"/>
      <name val="游ゴシック"/>
      <family val="3"/>
      <charset val="128"/>
    </font>
    <font>
      <b/>
      <sz val="6"/>
      <name val="ＭＳ Ｐ明朝"/>
      <family val="1"/>
      <charset val="128"/>
    </font>
    <font>
      <b/>
      <sz val="11"/>
      <name val="ＭＳ Ｐゴシック"/>
      <family val="1"/>
      <charset val="128"/>
    </font>
    <font>
      <b/>
      <sz val="10"/>
      <color rgb="FF0000CC"/>
      <name val="游ゴシック"/>
      <family val="3"/>
      <charset val="128"/>
    </font>
    <font>
      <b/>
      <sz val="10"/>
      <color indexed="8"/>
      <name val="游ゴシック"/>
      <family val="3"/>
      <charset val="128"/>
    </font>
    <font>
      <b/>
      <sz val="10"/>
      <color rgb="FF000000"/>
      <name val="游ゴシック"/>
      <family val="3"/>
      <charset val="128"/>
    </font>
    <font>
      <b/>
      <sz val="10"/>
      <color rgb="FFFF0000"/>
      <name val="游ゴシック"/>
      <family val="3"/>
      <charset val="128"/>
    </font>
    <font>
      <b/>
      <sz val="10"/>
      <color theme="1" tint="0.499984740745262"/>
      <name val="游ゴシック"/>
      <family val="3"/>
      <charset val="128"/>
    </font>
    <font>
      <sz val="10"/>
      <color theme="1" tint="0.499984740745262"/>
      <name val="Yu Gothic UI Semilight"/>
      <family val="3"/>
      <charset val="128"/>
    </font>
    <font>
      <b/>
      <sz val="9"/>
      <color indexed="8"/>
      <name val="游ゴシック"/>
      <family val="3"/>
      <charset val="128"/>
    </font>
    <font>
      <b/>
      <sz val="10"/>
      <color theme="1" tint="0.499984740745262"/>
      <name val="Yu Gothic UI Semilight"/>
      <family val="3"/>
      <charset val="128"/>
    </font>
    <font>
      <b/>
      <sz val="10"/>
      <color rgb="FF0000CC"/>
      <name val="Yu Gothic UI Semilight"/>
      <family val="3"/>
      <charset val="128"/>
    </font>
    <font>
      <sz val="6"/>
      <color theme="1"/>
      <name val="游ゴシック"/>
      <family val="3"/>
      <charset val="128"/>
    </font>
    <font>
      <b/>
      <sz val="7"/>
      <name val="Times New Roman"/>
      <family val="1"/>
    </font>
    <font>
      <b/>
      <sz val="14"/>
      <name val="Times New Roman"/>
      <family val="1"/>
    </font>
    <font>
      <b/>
      <sz val="16"/>
      <name val="Times New Roman"/>
      <family val="1"/>
    </font>
    <font>
      <b/>
      <sz val="18"/>
      <color theme="1"/>
      <name val="Times New Roman"/>
      <family val="1"/>
    </font>
    <font>
      <b/>
      <u/>
      <sz val="8"/>
      <color theme="10"/>
      <name val="游ゴシック"/>
      <family val="3"/>
      <charset val="128"/>
    </font>
    <font>
      <b/>
      <sz val="10"/>
      <color rgb="FFCC0000"/>
      <name val="游ゴシック"/>
      <family val="3"/>
      <charset val="128"/>
    </font>
    <font>
      <b/>
      <sz val="20"/>
      <name val="游ゴシック"/>
      <family val="3"/>
      <charset val="128"/>
    </font>
    <font>
      <b/>
      <sz val="20"/>
      <name val="游ゴシック"/>
      <family val="3"/>
      <charset val="128"/>
      <scheme val="minor"/>
    </font>
    <font>
      <b/>
      <sz val="14"/>
      <name val="游ゴシック"/>
      <family val="3"/>
      <charset val="128"/>
      <scheme val="minor"/>
    </font>
    <font>
      <b/>
      <sz val="12"/>
      <name val="游ゴシック"/>
      <family val="3"/>
      <charset val="128"/>
      <scheme val="minor"/>
    </font>
    <font>
      <sz val="9"/>
      <color theme="1"/>
      <name val="游ゴシック"/>
      <family val="3"/>
      <charset val="128"/>
    </font>
    <font>
      <b/>
      <sz val="9"/>
      <color theme="1"/>
      <name val="Yu Gothic UI Semilight"/>
      <family val="3"/>
      <charset val="128"/>
    </font>
    <font>
      <sz val="9"/>
      <color theme="1"/>
      <name val="Yu Gothic UI Semilight"/>
      <family val="3"/>
      <charset val="128"/>
    </font>
    <font>
      <b/>
      <u/>
      <sz val="10"/>
      <color indexed="8"/>
      <name val="Yu Gothic UI Semilight"/>
      <family val="3"/>
      <charset val="128"/>
    </font>
    <font>
      <b/>
      <sz val="6"/>
      <color rgb="FFFF0000"/>
      <name val="游ゴシック"/>
      <family val="3"/>
      <charset val="128"/>
    </font>
    <font>
      <b/>
      <sz val="22"/>
      <name val="游ゴシック"/>
      <family val="3"/>
      <charset val="128"/>
      <scheme val="minor"/>
    </font>
    <font>
      <b/>
      <sz val="11"/>
      <color indexed="81"/>
      <name val="ＭＳ Ｐゴシック"/>
      <family val="3"/>
      <charset val="128"/>
    </font>
    <font>
      <b/>
      <sz val="11"/>
      <color indexed="81"/>
      <name val="Tahoma"/>
      <family val="2"/>
    </font>
    <font>
      <b/>
      <sz val="12"/>
      <color indexed="81"/>
      <name val="ＭＳ Ｐゴシック"/>
      <family val="3"/>
      <charset val="128"/>
    </font>
    <font>
      <b/>
      <sz val="12"/>
      <color indexed="81"/>
      <name val="Tahoma"/>
      <family val="2"/>
    </font>
    <font>
      <b/>
      <sz val="14"/>
      <color indexed="81"/>
      <name val="ＭＳ Ｐゴシック"/>
      <family val="3"/>
      <charset val="128"/>
    </font>
    <font>
      <b/>
      <sz val="14"/>
      <color indexed="81"/>
      <name val="Tahoma"/>
      <family val="2"/>
    </font>
    <font>
      <b/>
      <u/>
      <sz val="9"/>
      <name val="Yu Gothic UI Semilight"/>
      <family val="3"/>
      <charset val="128"/>
    </font>
    <font>
      <u/>
      <sz val="11"/>
      <name val="Times New Roman"/>
      <family val="1"/>
    </font>
    <font>
      <b/>
      <sz val="10"/>
      <color theme="1"/>
      <name val="Yu Gothic UI Semilight"/>
      <family val="3"/>
      <charset val="128"/>
    </font>
    <font>
      <b/>
      <sz val="12"/>
      <color rgb="FF000000"/>
      <name val="Yu Gothic UI Semilight"/>
      <family val="3"/>
      <charset val="128"/>
    </font>
    <font>
      <b/>
      <sz val="12"/>
      <color indexed="8"/>
      <name val="Yu Gothic UI Semilight"/>
      <family val="3"/>
      <charset val="128"/>
    </font>
    <font>
      <b/>
      <sz val="10"/>
      <color indexed="8"/>
      <name val="Yu Gothic UI Semilight"/>
      <family val="3"/>
      <charset val="128"/>
    </font>
    <font>
      <b/>
      <sz val="10"/>
      <color theme="7"/>
      <name val="游ゴシック"/>
      <family val="3"/>
      <charset val="128"/>
    </font>
    <font>
      <b/>
      <sz val="10"/>
      <color rgb="FFCC00CC"/>
      <name val="游ゴシック"/>
      <family val="3"/>
      <charset val="128"/>
    </font>
    <font>
      <b/>
      <sz val="10"/>
      <color rgb="FF00B0F0"/>
      <name val="游ゴシック"/>
      <family val="3"/>
      <charset val="128"/>
    </font>
    <font>
      <sz val="14"/>
      <name val="Yu Gothic UI Semilight"/>
      <family val="3"/>
      <charset val="128"/>
    </font>
    <font>
      <b/>
      <sz val="22"/>
      <name val="Yu Gothic UI Semilight"/>
      <family val="3"/>
      <charset val="128"/>
    </font>
    <font>
      <b/>
      <sz val="10"/>
      <color theme="1" tint="0.499984740745262"/>
      <name val="游ゴシック"/>
      <family val="3"/>
      <charset val="128"/>
      <scheme val="minor"/>
    </font>
    <font>
      <sz val="16"/>
      <color theme="1" tint="4.9989318521683403E-2"/>
      <name val="MV Boli"/>
    </font>
    <font>
      <sz val="18"/>
      <name val="MV Boli"/>
    </font>
    <font>
      <sz val="16"/>
      <name val="Ink Free"/>
      <family val="4"/>
    </font>
    <font>
      <sz val="18"/>
      <color theme="1"/>
      <name val="MV Boli"/>
    </font>
    <font>
      <b/>
      <sz val="6"/>
      <color rgb="FF0000CC"/>
      <name val="游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7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bottom style="thin">
        <color indexed="64"/>
      </bottom>
      <diagonal/>
    </border>
    <border>
      <left/>
      <right style="thin">
        <color auto="1"/>
      </right>
      <top/>
      <bottom/>
      <diagonal/>
    </border>
    <border>
      <left style="thin">
        <color auto="1"/>
      </left>
      <right/>
      <top/>
      <bottom/>
      <diagonal/>
    </border>
    <border>
      <left/>
      <right style="thin">
        <color auto="1"/>
      </right>
      <top/>
      <bottom style="thin">
        <color indexed="64"/>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medium">
        <color auto="1"/>
      </right>
      <top/>
      <bottom style="medium">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diagonal/>
    </border>
    <border>
      <left/>
      <right style="thick">
        <color auto="1"/>
      </right>
      <top/>
      <bottom/>
      <diagonal/>
    </border>
    <border>
      <left style="thick">
        <color auto="1"/>
      </left>
      <right/>
      <top/>
      <bottom style="medium">
        <color auto="1"/>
      </bottom>
      <diagonal/>
    </border>
    <border>
      <left/>
      <right style="thick">
        <color auto="1"/>
      </right>
      <top/>
      <bottom style="medium">
        <color auto="1"/>
      </bottom>
      <diagonal/>
    </border>
    <border>
      <left style="thick">
        <color auto="1"/>
      </left>
      <right/>
      <top/>
      <bottom style="thick">
        <color auto="1"/>
      </bottom>
      <diagonal/>
    </border>
    <border>
      <left/>
      <right/>
      <top/>
      <bottom style="thick">
        <color auto="1"/>
      </bottom>
      <diagonal/>
    </border>
    <border>
      <left/>
      <right style="medium">
        <color auto="1"/>
      </right>
      <top/>
      <bottom style="thick">
        <color auto="1"/>
      </bottom>
      <diagonal/>
    </border>
    <border>
      <left/>
      <right style="thick">
        <color auto="1"/>
      </right>
      <top/>
      <bottom style="thick">
        <color auto="1"/>
      </bottom>
      <diagonal/>
    </border>
    <border>
      <left style="medium">
        <color indexed="64"/>
      </left>
      <right/>
      <top style="medium">
        <color indexed="64"/>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indexed="64"/>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thin">
        <color auto="1"/>
      </left>
      <right style="thin">
        <color auto="1"/>
      </right>
      <top/>
      <bottom/>
      <diagonal/>
    </border>
    <border>
      <left style="medium">
        <color auto="1"/>
      </left>
      <right/>
      <top/>
      <bottom style="thin">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indexed="64"/>
      </bottom>
      <diagonal/>
    </border>
    <border>
      <left style="thin">
        <color auto="1"/>
      </left>
      <right style="medium">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5">
    <xf numFmtId="0" fontId="0" fillId="0" borderId="0">
      <alignment vertical="center"/>
    </xf>
    <xf numFmtId="0" fontId="5" fillId="0" borderId="0" applyNumberFormat="0" applyFill="0" applyBorder="0" applyAlignment="0" applyProtection="0">
      <alignment vertical="center"/>
    </xf>
    <xf numFmtId="0" fontId="2" fillId="0" borderId="0">
      <alignment vertical="center"/>
    </xf>
    <xf numFmtId="0" fontId="12" fillId="0" borderId="0">
      <alignment vertical="center"/>
    </xf>
    <xf numFmtId="38" fontId="2" fillId="0" borderId="0" applyFont="0" applyFill="0" applyBorder="0" applyAlignment="0" applyProtection="0">
      <alignment vertical="center"/>
    </xf>
  </cellStyleXfs>
  <cellXfs count="904">
    <xf numFmtId="0" fontId="0" fillId="0" borderId="0" xfId="0">
      <alignment vertical="center"/>
    </xf>
    <xf numFmtId="0" fontId="3" fillId="0" borderId="0" xfId="2" applyFont="1">
      <alignment vertical="center"/>
    </xf>
    <xf numFmtId="0" fontId="3" fillId="0" borderId="0" xfId="2" applyFont="1" applyAlignment="1">
      <alignment horizontal="right" vertical="center"/>
    </xf>
    <xf numFmtId="0" fontId="6" fillId="0" borderId="0" xfId="2" applyFont="1">
      <alignment vertical="center"/>
    </xf>
    <xf numFmtId="0" fontId="9" fillId="0" borderId="0" xfId="2" applyFont="1">
      <alignment vertical="center"/>
    </xf>
    <xf numFmtId="0" fontId="8" fillId="0" borderId="0" xfId="2" applyFont="1" applyAlignment="1">
      <alignment horizontal="center" vertical="center"/>
    </xf>
    <xf numFmtId="0" fontId="8" fillId="0" borderId="0" xfId="2" applyFont="1">
      <alignment vertical="center"/>
    </xf>
    <xf numFmtId="0" fontId="9" fillId="0" borderId="0" xfId="2" applyFont="1" applyAlignment="1">
      <alignment horizontal="center" vertical="center"/>
    </xf>
    <xf numFmtId="0" fontId="3" fillId="0" borderId="0" xfId="2" applyFont="1" applyAlignment="1">
      <alignment horizontal="center" vertical="center"/>
    </xf>
    <xf numFmtId="0" fontId="11" fillId="0" borderId="0" xfId="2" applyFont="1">
      <alignment vertical="center"/>
    </xf>
    <xf numFmtId="0" fontId="13" fillId="2" borderId="0" xfId="3" applyFont="1" applyFill="1">
      <alignment vertical="center"/>
    </xf>
    <xf numFmtId="0" fontId="13" fillId="0" borderId="0" xfId="3" applyFont="1">
      <alignment vertical="center"/>
    </xf>
    <xf numFmtId="0" fontId="14" fillId="0" borderId="0" xfId="3" applyFont="1">
      <alignment vertical="center"/>
    </xf>
    <xf numFmtId="0" fontId="13" fillId="2" borderId="0" xfId="3" applyFont="1" applyFill="1" applyAlignment="1">
      <alignment horizontal="center" vertical="center"/>
    </xf>
    <xf numFmtId="0" fontId="26" fillId="0" borderId="30" xfId="0" applyFont="1" applyBorder="1" applyAlignment="1">
      <alignment horizontal="center" vertical="center"/>
    </xf>
    <xf numFmtId="0" fontId="26" fillId="0" borderId="29" xfId="0" applyFont="1" applyBorder="1" applyAlignment="1">
      <alignment horizontal="center" vertical="center"/>
    </xf>
    <xf numFmtId="31" fontId="26" fillId="0" borderId="30" xfId="0" applyNumberFormat="1" applyFont="1" applyBorder="1" applyAlignment="1">
      <alignment horizontal="center" vertical="center"/>
    </xf>
    <xf numFmtId="0" fontId="43" fillId="0" borderId="0" xfId="3" applyFont="1">
      <alignment vertical="center"/>
    </xf>
    <xf numFmtId="0" fontId="48" fillId="0" borderId="0" xfId="3" applyFont="1">
      <alignment vertical="center"/>
    </xf>
    <xf numFmtId="0" fontId="49" fillId="0" borderId="0" xfId="3" applyFont="1">
      <alignment vertical="center"/>
    </xf>
    <xf numFmtId="0" fontId="50" fillId="0" borderId="0" xfId="3" applyFont="1">
      <alignment vertical="center"/>
    </xf>
    <xf numFmtId="0" fontId="52" fillId="0" borderId="0" xfId="3" applyFont="1">
      <alignment vertical="center"/>
    </xf>
    <xf numFmtId="0" fontId="53" fillId="3" borderId="0" xfId="3" applyFont="1" applyFill="1" applyAlignment="1">
      <alignment horizontal="center" vertical="top" wrapText="1"/>
    </xf>
    <xf numFmtId="0" fontId="25" fillId="0" borderId="0" xfId="2" applyFont="1">
      <alignment vertical="center"/>
    </xf>
    <xf numFmtId="0" fontId="73" fillId="0" borderId="0" xfId="3" applyFont="1">
      <alignment vertical="center"/>
    </xf>
    <xf numFmtId="0" fontId="63" fillId="0" borderId="0" xfId="3" applyFont="1">
      <alignment vertical="center"/>
    </xf>
    <xf numFmtId="0" fontId="59" fillId="0" borderId="0" xfId="3" applyFont="1">
      <alignment vertical="center"/>
    </xf>
    <xf numFmtId="0" fontId="8" fillId="0" borderId="8" xfId="2" applyFont="1" applyBorder="1" applyAlignment="1" applyProtection="1">
      <alignment vertical="top" wrapText="1"/>
    </xf>
    <xf numFmtId="0" fontId="11" fillId="0" borderId="8" xfId="2" applyFont="1" applyBorder="1">
      <alignment vertical="center"/>
    </xf>
    <xf numFmtId="0" fontId="8" fillId="0" borderId="0" xfId="2" applyFont="1" applyBorder="1" applyAlignment="1" applyProtection="1">
      <alignment vertical="top" wrapText="1"/>
    </xf>
    <xf numFmtId="0" fontId="51" fillId="0" borderId="10" xfId="3" applyFont="1" applyBorder="1" applyAlignment="1" applyProtection="1">
      <alignment vertical="top" wrapText="1"/>
    </xf>
    <xf numFmtId="0" fontId="51" fillId="0" borderId="0" xfId="3" applyFont="1" applyBorder="1" applyAlignment="1" applyProtection="1">
      <alignment vertical="top" wrapText="1"/>
    </xf>
    <xf numFmtId="0" fontId="43" fillId="0" borderId="10" xfId="3" applyFont="1" applyBorder="1">
      <alignment vertical="center"/>
    </xf>
    <xf numFmtId="0" fontId="51" fillId="0" borderId="13" xfId="3" applyFont="1" applyBorder="1" applyAlignment="1">
      <alignment vertical="center"/>
    </xf>
    <xf numFmtId="0" fontId="51" fillId="0" borderId="0" xfId="3" applyFont="1" applyBorder="1" applyAlignment="1">
      <alignment vertical="center"/>
    </xf>
    <xf numFmtId="0" fontId="51" fillId="0" borderId="8" xfId="3" applyFont="1" applyBorder="1" applyAlignment="1">
      <alignment vertical="center"/>
    </xf>
    <xf numFmtId="0" fontId="26" fillId="0" borderId="30" xfId="0" applyFont="1" applyBorder="1" applyAlignment="1" applyProtection="1">
      <alignment horizontal="center" vertical="center"/>
      <protection hidden="1"/>
    </xf>
    <xf numFmtId="0" fontId="65" fillId="0" borderId="30" xfId="0" applyFont="1" applyBorder="1" applyAlignment="1" applyProtection="1">
      <alignment horizontal="center" vertical="center"/>
      <protection hidden="1"/>
    </xf>
    <xf numFmtId="0" fontId="26" fillId="0" borderId="31" xfId="0" applyFont="1" applyBorder="1" applyAlignment="1" applyProtection="1">
      <alignment horizontal="center" vertical="center"/>
      <protection hidden="1"/>
    </xf>
    <xf numFmtId="178" fontId="26" fillId="0" borderId="30" xfId="0" applyNumberFormat="1" applyFont="1" applyBorder="1" applyAlignment="1" applyProtection="1">
      <alignment horizontal="center" vertical="center" shrinkToFit="1"/>
      <protection hidden="1"/>
    </xf>
    <xf numFmtId="0" fontId="76" fillId="0" borderId="27" xfId="0" applyFont="1" applyBorder="1" applyAlignment="1">
      <alignment horizontal="center" vertical="center"/>
    </xf>
    <xf numFmtId="0" fontId="76" fillId="0" borderId="30" xfId="0" applyFont="1" applyBorder="1" applyAlignment="1">
      <alignment horizontal="center" vertical="center"/>
    </xf>
    <xf numFmtId="0" fontId="82" fillId="0" borderId="0" xfId="2" applyFont="1">
      <alignment vertical="center"/>
    </xf>
    <xf numFmtId="0" fontId="25" fillId="0" borderId="0" xfId="2" applyFont="1" applyAlignment="1">
      <alignment horizontal="center" vertical="center"/>
    </xf>
    <xf numFmtId="0" fontId="25" fillId="0" borderId="9" xfId="2" applyFont="1" applyBorder="1" applyAlignment="1">
      <alignment horizontal="center" vertical="center"/>
    </xf>
    <xf numFmtId="0" fontId="9" fillId="0" borderId="0" xfId="2" applyFont="1">
      <alignment vertical="center"/>
    </xf>
    <xf numFmtId="0" fontId="56" fillId="0" borderId="0" xfId="2" applyFont="1" applyProtection="1">
      <alignment vertical="center"/>
    </xf>
    <xf numFmtId="0" fontId="17" fillId="0" borderId="0" xfId="2" applyFont="1" applyProtection="1">
      <alignment vertical="center"/>
    </xf>
    <xf numFmtId="0" fontId="13" fillId="0" borderId="0" xfId="2" applyFont="1" applyProtection="1">
      <alignment vertical="center"/>
    </xf>
    <xf numFmtId="0" fontId="0" fillId="0" borderId="45" xfId="0" applyFont="1" applyBorder="1" applyAlignment="1">
      <alignment vertical="center" shrinkToFit="1"/>
    </xf>
    <xf numFmtId="0" fontId="82" fillId="0" borderId="45" xfId="2" applyFont="1" applyBorder="1" applyAlignment="1">
      <alignment vertical="center" shrinkToFit="1"/>
    </xf>
    <xf numFmtId="0" fontId="83" fillId="0" borderId="45" xfId="2" applyFont="1" applyBorder="1" applyAlignment="1">
      <alignment vertical="center" shrinkToFit="1"/>
    </xf>
    <xf numFmtId="0" fontId="2" fillId="0" borderId="45" xfId="0" applyFont="1" applyBorder="1" applyAlignment="1">
      <alignment vertical="center" shrinkToFit="1"/>
    </xf>
    <xf numFmtId="0" fontId="25" fillId="0" borderId="0" xfId="2" applyFont="1" applyAlignment="1">
      <alignment horizontal="center" vertical="center"/>
    </xf>
    <xf numFmtId="0" fontId="25" fillId="0" borderId="9" xfId="2" applyFont="1" applyBorder="1" applyAlignment="1">
      <alignment horizontal="center" vertical="center"/>
    </xf>
    <xf numFmtId="0" fontId="112" fillId="0" borderId="45" xfId="2" applyFont="1" applyBorder="1" applyAlignment="1">
      <alignment vertical="center" wrapText="1"/>
    </xf>
    <xf numFmtId="0" fontId="26" fillId="0" borderId="0" xfId="0" applyFont="1">
      <alignment vertical="center"/>
    </xf>
    <xf numFmtId="0" fontId="115" fillId="0" borderId="45" xfId="0" applyFont="1" applyBorder="1" applyAlignment="1">
      <alignment horizontal="left" vertical="center" shrinkToFit="1"/>
    </xf>
    <xf numFmtId="0" fontId="0" fillId="0" borderId="22" xfId="0" applyFont="1" applyBorder="1" applyAlignment="1">
      <alignment vertical="center" shrinkToFit="1"/>
    </xf>
    <xf numFmtId="0" fontId="82" fillId="0" borderId="22" xfId="2" applyFont="1" applyBorder="1" applyAlignment="1">
      <alignment vertical="center" shrinkToFit="1"/>
    </xf>
    <xf numFmtId="0" fontId="111" fillId="0" borderId="22" xfId="0" applyFont="1" applyBorder="1" applyAlignment="1">
      <alignment vertical="center" wrapText="1"/>
    </xf>
    <xf numFmtId="0" fontId="26" fillId="4" borderId="16" xfId="0" applyFont="1" applyFill="1" applyBorder="1" applyAlignment="1">
      <alignment vertical="center" wrapText="1" shrinkToFit="1"/>
    </xf>
    <xf numFmtId="0" fontId="111" fillId="0" borderId="22" xfId="2" applyFont="1" applyBorder="1" applyAlignment="1" applyProtection="1">
      <alignment wrapText="1"/>
      <protection locked="0"/>
    </xf>
    <xf numFmtId="0" fontId="114" fillId="4" borderId="22" xfId="2" applyFont="1" applyFill="1" applyBorder="1" applyAlignment="1">
      <alignment vertical="center" wrapText="1" shrinkToFit="1"/>
    </xf>
    <xf numFmtId="0" fontId="26" fillId="4" borderId="22" xfId="2" applyFont="1" applyFill="1" applyBorder="1" applyAlignment="1">
      <alignment vertical="center" wrapText="1"/>
    </xf>
    <xf numFmtId="0" fontId="112" fillId="4" borderId="22" xfId="2" applyFont="1" applyFill="1" applyBorder="1" applyAlignment="1">
      <alignment vertical="center" wrapText="1" shrinkToFit="1"/>
    </xf>
    <xf numFmtId="0" fontId="112" fillId="4" borderId="16" xfId="2" applyFont="1" applyFill="1" applyBorder="1" applyAlignment="1">
      <alignment vertical="center" wrapText="1" shrinkToFit="1"/>
    </xf>
    <xf numFmtId="185" fontId="115" fillId="0" borderId="45" xfId="0" applyNumberFormat="1" applyFont="1" applyBorder="1" applyAlignment="1">
      <alignment horizontal="left" vertical="center" shrinkToFit="1"/>
    </xf>
    <xf numFmtId="185" fontId="115" fillId="2" borderId="45" xfId="3" applyNumberFormat="1" applyFont="1" applyFill="1" applyBorder="1" applyAlignment="1">
      <alignment horizontal="left" vertical="center" shrinkToFit="1"/>
    </xf>
    <xf numFmtId="185" fontId="115" fillId="0" borderId="45" xfId="2" applyNumberFormat="1" applyFont="1" applyBorder="1" applyAlignment="1">
      <alignment horizontal="left" vertical="center" shrinkToFit="1"/>
    </xf>
    <xf numFmtId="0" fontId="115" fillId="0" borderId="45" xfId="2" applyFont="1" applyBorder="1" applyAlignment="1">
      <alignment horizontal="left" vertical="center" shrinkToFit="1"/>
    </xf>
    <xf numFmtId="14" fontId="115" fillId="0" borderId="45" xfId="2" applyNumberFormat="1" applyFont="1" applyBorder="1" applyAlignment="1">
      <alignment horizontal="left" vertical="center" shrinkToFit="1"/>
    </xf>
    <xf numFmtId="0" fontId="115" fillId="4" borderId="45" xfId="2" applyFont="1" applyFill="1" applyBorder="1" applyAlignment="1">
      <alignment horizontal="left" vertical="center" shrinkToFit="1"/>
    </xf>
    <xf numFmtId="0" fontId="116" fillId="0" borderId="45" xfId="2" applyFont="1" applyBorder="1" applyAlignment="1">
      <alignment horizontal="left" vertical="center" shrinkToFit="1"/>
    </xf>
    <xf numFmtId="14" fontId="118" fillId="0" borderId="45" xfId="2" applyNumberFormat="1" applyFont="1" applyBorder="1" applyAlignment="1">
      <alignment horizontal="left" vertical="center" shrinkToFit="1"/>
    </xf>
    <xf numFmtId="0" fontId="115" fillId="4" borderId="45" xfId="0" applyFont="1" applyFill="1" applyBorder="1" applyAlignment="1">
      <alignment horizontal="left" vertical="center" shrinkToFit="1"/>
    </xf>
    <xf numFmtId="14" fontId="115" fillId="0" borderId="45" xfId="0" applyNumberFormat="1" applyFont="1" applyBorder="1" applyAlignment="1">
      <alignment horizontal="left" vertical="center" shrinkToFit="1"/>
    </xf>
    <xf numFmtId="0" fontId="115" fillId="0" borderId="45" xfId="2" applyFont="1" applyBorder="1" applyAlignment="1">
      <alignment horizontal="left" vertical="center" wrapText="1" shrinkToFit="1"/>
    </xf>
    <xf numFmtId="0" fontId="36" fillId="0" borderId="0" xfId="3" applyFont="1" applyBorder="1" applyAlignment="1" applyProtection="1">
      <alignment horizontal="center" shrinkToFit="1"/>
      <protection hidden="1"/>
    </xf>
    <xf numFmtId="0" fontId="111" fillId="0" borderId="12" xfId="0" applyFont="1" applyBorder="1" applyAlignment="1" applyProtection="1">
      <alignment vertical="center" wrapText="1"/>
      <protection locked="0"/>
    </xf>
    <xf numFmtId="0" fontId="111" fillId="0" borderId="22" xfId="0" applyFont="1" applyBorder="1" applyAlignment="1" applyProtection="1">
      <alignment vertical="center" wrapText="1"/>
      <protection locked="0"/>
    </xf>
    <xf numFmtId="0" fontId="115" fillId="0" borderId="45" xfId="2" applyFont="1" applyBorder="1" applyAlignment="1">
      <alignment horizontal="left" shrinkToFit="1"/>
    </xf>
    <xf numFmtId="185" fontId="111" fillId="0" borderId="22" xfId="0" applyNumberFormat="1" applyFont="1" applyBorder="1" applyAlignment="1" applyProtection="1">
      <alignment vertical="center" wrapText="1"/>
      <protection locked="0"/>
    </xf>
    <xf numFmtId="185" fontId="111" fillId="2" borderId="22" xfId="3" applyNumberFormat="1" applyFont="1" applyFill="1" applyBorder="1" applyAlignment="1" applyProtection="1">
      <alignment vertical="center" wrapText="1"/>
      <protection locked="0"/>
    </xf>
    <xf numFmtId="185" fontId="111" fillId="0" borderId="22" xfId="2" applyNumberFormat="1" applyFont="1" applyBorder="1" applyAlignment="1" applyProtection="1">
      <alignment vertical="center" wrapText="1"/>
      <protection locked="0"/>
    </xf>
    <xf numFmtId="185" fontId="111" fillId="0" borderId="22" xfId="2" applyNumberFormat="1" applyFont="1" applyBorder="1" applyAlignment="1" applyProtection="1">
      <alignment horizontal="center" vertical="center" wrapText="1"/>
      <protection locked="0"/>
    </xf>
    <xf numFmtId="0" fontId="111" fillId="0" borderId="22" xfId="2" applyFont="1" applyBorder="1" applyAlignment="1" applyProtection="1">
      <alignment vertical="center" wrapText="1"/>
      <protection locked="0"/>
    </xf>
    <xf numFmtId="0" fontId="0" fillId="0" borderId="45" xfId="0" applyBorder="1">
      <alignment vertical="center"/>
    </xf>
    <xf numFmtId="0" fontId="112" fillId="0" borderId="45" xfId="2" applyFont="1" applyBorder="1" applyAlignment="1">
      <alignment vertical="center" wrapText="1" shrinkToFit="1"/>
    </xf>
    <xf numFmtId="0" fontId="111" fillId="4" borderId="22" xfId="2" applyFont="1" applyFill="1" applyBorder="1" applyAlignment="1" applyProtection="1">
      <alignment vertical="center" wrapText="1"/>
      <protection locked="0"/>
    </xf>
    <xf numFmtId="49" fontId="111" fillId="0" borderId="22" xfId="2" applyNumberFormat="1" applyFont="1" applyBorder="1" applyAlignment="1" applyProtection="1">
      <alignment vertical="center" wrapText="1"/>
      <protection locked="0"/>
    </xf>
    <xf numFmtId="0" fontId="119" fillId="0" borderId="22" xfId="2" applyFont="1" applyBorder="1" applyAlignment="1" applyProtection="1">
      <alignment vertical="center" wrapText="1"/>
      <protection locked="0"/>
    </xf>
    <xf numFmtId="0" fontId="0" fillId="0" borderId="0" xfId="0" applyAlignment="1">
      <alignment vertical="center" wrapText="1"/>
    </xf>
    <xf numFmtId="0" fontId="13" fillId="0" borderId="0" xfId="2" applyFont="1" applyAlignment="1" applyProtection="1">
      <alignment horizontal="right" vertical="center"/>
    </xf>
    <xf numFmtId="0" fontId="13" fillId="0" borderId="0" xfId="2" applyFont="1" applyAlignment="1" applyProtection="1">
      <alignment horizontal="center" vertical="center"/>
    </xf>
    <xf numFmtId="0" fontId="14" fillId="0" borderId="0" xfId="3" applyFont="1" applyProtection="1">
      <alignment vertical="center"/>
    </xf>
    <xf numFmtId="0" fontId="32" fillId="0" borderId="0" xfId="3" applyFont="1" applyAlignment="1" applyProtection="1">
      <alignment vertical="center" shrinkToFit="1"/>
    </xf>
    <xf numFmtId="0" fontId="12" fillId="0" borderId="0" xfId="3" applyFont="1" applyAlignment="1" applyProtection="1">
      <alignment vertical="center" shrinkToFit="1"/>
    </xf>
    <xf numFmtId="0" fontId="33" fillId="0" borderId="0" xfId="3" applyFont="1" applyAlignment="1" applyProtection="1">
      <alignment horizontal="center" vertical="center" shrinkToFit="1"/>
    </xf>
    <xf numFmtId="0" fontId="14" fillId="0" borderId="0" xfId="3" applyFont="1" applyProtection="1">
      <alignment vertical="center"/>
      <protection hidden="1"/>
    </xf>
    <xf numFmtId="0" fontId="14" fillId="0" borderId="15" xfId="3" applyFont="1" applyBorder="1" applyProtection="1">
      <alignment vertical="center"/>
      <protection hidden="1"/>
    </xf>
    <xf numFmtId="0" fontId="14" fillId="0" borderId="13" xfId="3" applyFont="1" applyBorder="1" applyProtection="1">
      <alignment vertical="center"/>
      <protection hidden="1"/>
    </xf>
    <xf numFmtId="0" fontId="14" fillId="0" borderId="14" xfId="3" applyFont="1" applyBorder="1" applyProtection="1">
      <alignment vertical="center"/>
      <protection hidden="1"/>
    </xf>
    <xf numFmtId="0" fontId="14" fillId="0" borderId="9" xfId="3" applyFont="1" applyBorder="1" applyProtection="1">
      <alignment vertical="center"/>
      <protection hidden="1"/>
    </xf>
    <xf numFmtId="0" fontId="14" fillId="2" borderId="10" xfId="3" applyFont="1" applyFill="1" applyBorder="1" applyProtection="1">
      <alignment vertical="center"/>
      <protection hidden="1"/>
    </xf>
    <xf numFmtId="0" fontId="14" fillId="2" borderId="0" xfId="3" applyFont="1" applyFill="1" applyAlignment="1" applyProtection="1">
      <alignment horizontal="center" vertical="center"/>
      <protection hidden="1"/>
    </xf>
    <xf numFmtId="0" fontId="14" fillId="2" borderId="8" xfId="3" applyFont="1" applyFill="1" applyBorder="1" applyAlignment="1" applyProtection="1">
      <alignment horizontal="center" vertical="center"/>
      <protection hidden="1"/>
    </xf>
    <xf numFmtId="0" fontId="14" fillId="2" borderId="8" xfId="3" applyFont="1" applyFill="1" applyBorder="1" applyProtection="1">
      <alignment vertical="center"/>
      <protection hidden="1"/>
    </xf>
    <xf numFmtId="0" fontId="14" fillId="2" borderId="0" xfId="3" applyFont="1" applyFill="1" applyProtection="1">
      <alignment vertical="center"/>
      <protection hidden="1"/>
    </xf>
    <xf numFmtId="0" fontId="58" fillId="2" borderId="0" xfId="3" applyFont="1" applyFill="1" applyProtection="1">
      <alignment vertical="center"/>
      <protection hidden="1"/>
    </xf>
    <xf numFmtId="181" fontId="72" fillId="2" borderId="0" xfId="3" applyNumberFormat="1" applyFont="1" applyFill="1" applyAlignment="1" applyProtection="1">
      <alignment horizontal="center"/>
      <protection hidden="1"/>
    </xf>
    <xf numFmtId="0" fontId="14" fillId="2" borderId="0" xfId="3" applyFont="1" applyFill="1" applyAlignment="1" applyProtection="1">
      <alignment horizontal="left" shrinkToFit="1"/>
      <protection hidden="1"/>
    </xf>
    <xf numFmtId="0" fontId="0" fillId="0" borderId="0" xfId="0" applyAlignment="1" applyProtection="1">
      <alignment shrinkToFit="1"/>
      <protection hidden="1"/>
    </xf>
    <xf numFmtId="0" fontId="63" fillId="0" borderId="0" xfId="3" applyFont="1" applyProtection="1">
      <alignment vertical="center"/>
      <protection hidden="1"/>
    </xf>
    <xf numFmtId="0" fontId="63" fillId="2" borderId="10" xfId="3" applyFont="1" applyFill="1" applyBorder="1" applyProtection="1">
      <alignment vertical="center"/>
      <protection hidden="1"/>
    </xf>
    <xf numFmtId="0" fontId="63" fillId="0" borderId="9" xfId="3" applyFont="1" applyBorder="1" applyProtection="1">
      <alignment vertical="center"/>
      <protection hidden="1"/>
    </xf>
    <xf numFmtId="0" fontId="14" fillId="2" borderId="9" xfId="3" applyFont="1" applyFill="1" applyBorder="1" applyProtection="1">
      <alignment vertical="center"/>
      <protection hidden="1"/>
    </xf>
    <xf numFmtId="182" fontId="14" fillId="2" borderId="9" xfId="3" applyNumberFormat="1" applyFont="1" applyFill="1" applyBorder="1" applyAlignment="1" applyProtection="1">
      <protection hidden="1"/>
    </xf>
    <xf numFmtId="181" fontId="14" fillId="2" borderId="0" xfId="3" applyNumberFormat="1" applyFont="1" applyFill="1" applyProtection="1">
      <alignment vertical="center"/>
      <protection hidden="1"/>
    </xf>
    <xf numFmtId="0" fontId="14" fillId="0" borderId="10" xfId="3" applyFont="1" applyBorder="1" applyProtection="1">
      <alignment vertical="center"/>
      <protection hidden="1"/>
    </xf>
    <xf numFmtId="0" fontId="0" fillId="0" borderId="0" xfId="0" applyProtection="1">
      <alignment vertical="center"/>
      <protection hidden="1"/>
    </xf>
    <xf numFmtId="0" fontId="0" fillId="0" borderId="10" xfId="0" applyBorder="1" applyProtection="1">
      <alignment vertical="center"/>
      <protection hidden="1"/>
    </xf>
    <xf numFmtId="0" fontId="0" fillId="0" borderId="9" xfId="0" applyBorder="1" applyProtection="1">
      <alignment vertical="center"/>
      <protection hidden="1"/>
    </xf>
    <xf numFmtId="0" fontId="59" fillId="0" borderId="0" xfId="3" applyFont="1" applyProtection="1">
      <alignment vertical="center"/>
      <protection hidden="1"/>
    </xf>
    <xf numFmtId="0" fontId="59" fillId="0" borderId="10" xfId="3" applyFont="1" applyBorder="1" applyProtection="1">
      <alignment vertical="center"/>
      <protection hidden="1"/>
    </xf>
    <xf numFmtId="0" fontId="59" fillId="0" borderId="9" xfId="3" applyFont="1" applyBorder="1" applyProtection="1">
      <alignment vertical="center"/>
      <protection hidden="1"/>
    </xf>
    <xf numFmtId="0" fontId="33" fillId="2" borderId="45" xfId="3" applyFont="1" applyFill="1" applyBorder="1" applyAlignment="1" applyProtection="1">
      <alignment vertical="center" shrinkToFit="1"/>
      <protection hidden="1"/>
    </xf>
    <xf numFmtId="0" fontId="14" fillId="0" borderId="57" xfId="3" applyFont="1" applyBorder="1" applyProtection="1">
      <alignment vertical="center"/>
      <protection hidden="1"/>
    </xf>
    <xf numFmtId="0" fontId="14" fillId="0" borderId="0" xfId="3" applyFont="1" applyBorder="1" applyProtection="1">
      <alignment vertical="center"/>
      <protection hidden="1"/>
    </xf>
    <xf numFmtId="0" fontId="14" fillId="0" borderId="12" xfId="3" applyFont="1" applyBorder="1" applyProtection="1">
      <alignment vertical="center"/>
      <protection hidden="1"/>
    </xf>
    <xf numFmtId="0" fontId="14" fillId="0" borderId="8" xfId="3" applyFont="1" applyBorder="1" applyProtection="1">
      <alignment vertical="center"/>
      <protection hidden="1"/>
    </xf>
    <xf numFmtId="0" fontId="14" fillId="0" borderId="11" xfId="3" applyFont="1" applyBorder="1" applyProtection="1">
      <alignment vertical="center"/>
      <protection hidden="1"/>
    </xf>
    <xf numFmtId="0" fontId="73" fillId="0" borderId="0" xfId="3" applyFont="1" applyProtection="1">
      <alignment vertical="center"/>
      <protection hidden="1"/>
    </xf>
    <xf numFmtId="0" fontId="73" fillId="0" borderId="10" xfId="3" applyFont="1" applyBorder="1" applyProtection="1">
      <alignment vertical="center"/>
      <protection hidden="1"/>
    </xf>
    <xf numFmtId="0" fontId="73" fillId="0" borderId="9" xfId="3" applyFont="1" applyBorder="1" applyProtection="1">
      <alignment vertical="center"/>
      <protection hidden="1"/>
    </xf>
    <xf numFmtId="0" fontId="14" fillId="2" borderId="0" xfId="3" applyFont="1" applyFill="1" applyAlignment="1" applyProtection="1">
      <alignment horizontal="right" vertical="center"/>
      <protection hidden="1"/>
    </xf>
    <xf numFmtId="0" fontId="14" fillId="2" borderId="0" xfId="3" applyFont="1" applyFill="1" applyAlignment="1" applyProtection="1">
      <alignment vertical="center" wrapText="1"/>
      <protection hidden="1"/>
    </xf>
    <xf numFmtId="0" fontId="14" fillId="2" borderId="0" xfId="3" applyFont="1" applyFill="1" applyAlignment="1" applyProtection="1">
      <alignment horizontal="center"/>
      <protection hidden="1"/>
    </xf>
    <xf numFmtId="0" fontId="56" fillId="2" borderId="0" xfId="3" applyFont="1" applyFill="1" applyAlignment="1" applyProtection="1">
      <alignment horizontal="center"/>
      <protection hidden="1"/>
    </xf>
    <xf numFmtId="0" fontId="14" fillId="2" borderId="0" xfId="3" applyFont="1" applyFill="1" applyAlignment="1" applyProtection="1">
      <alignment horizontal="center" vertical="center"/>
      <protection hidden="1"/>
    </xf>
    <xf numFmtId="0" fontId="74" fillId="2" borderId="10" xfId="3" applyFont="1" applyFill="1" applyBorder="1" applyAlignment="1" applyProtection="1">
      <alignment horizontal="center" vertical="top" wrapText="1"/>
      <protection hidden="1"/>
    </xf>
    <xf numFmtId="0" fontId="74" fillId="2" borderId="0" xfId="3" applyFont="1" applyFill="1" applyAlignment="1" applyProtection="1">
      <alignment horizontal="center" vertical="top" wrapText="1"/>
      <protection hidden="1"/>
    </xf>
    <xf numFmtId="183" fontId="27" fillId="0" borderId="30" xfId="0" applyNumberFormat="1" applyFont="1" applyBorder="1" applyAlignment="1" applyProtection="1">
      <alignment horizontal="center" vertical="center"/>
      <protection hidden="1"/>
    </xf>
    <xf numFmtId="0" fontId="13" fillId="0" borderId="0" xfId="2" applyFont="1" applyProtection="1">
      <alignment vertical="center"/>
      <protection hidden="1"/>
    </xf>
    <xf numFmtId="0" fontId="13" fillId="0" borderId="1" xfId="2" applyFont="1" applyBorder="1" applyAlignment="1" applyProtection="1">
      <alignment horizontal="right" vertical="center"/>
      <protection hidden="1"/>
    </xf>
    <xf numFmtId="0" fontId="13" fillId="0" borderId="2" xfId="2" applyFont="1" applyBorder="1" applyAlignment="1" applyProtection="1">
      <alignment horizontal="right" vertical="center"/>
      <protection hidden="1"/>
    </xf>
    <xf numFmtId="0" fontId="13" fillId="0" borderId="2" xfId="2" applyFont="1" applyBorder="1" applyProtection="1">
      <alignment vertical="center"/>
      <protection hidden="1"/>
    </xf>
    <xf numFmtId="0" fontId="13" fillId="0" borderId="3" xfId="2" applyFont="1" applyBorder="1" applyProtection="1">
      <alignment vertical="center"/>
      <protection hidden="1"/>
    </xf>
    <xf numFmtId="0" fontId="13" fillId="0" borderId="4" xfId="2" applyFont="1" applyBorder="1" applyAlignment="1" applyProtection="1">
      <alignment horizontal="right" vertical="center"/>
      <protection hidden="1"/>
    </xf>
    <xf numFmtId="0" fontId="13" fillId="0" borderId="0" xfId="2" applyFont="1" applyAlignment="1" applyProtection="1">
      <alignment horizontal="right" vertical="center"/>
      <protection hidden="1"/>
    </xf>
    <xf numFmtId="0" fontId="73" fillId="0" borderId="0" xfId="2" applyFont="1" applyAlignment="1" applyProtection="1">
      <alignment vertical="center"/>
      <protection hidden="1"/>
    </xf>
    <xf numFmtId="0" fontId="73" fillId="0" borderId="0" xfId="2" applyFont="1" applyAlignment="1" applyProtection="1">
      <alignment horizontal="left" vertical="center"/>
      <protection hidden="1"/>
    </xf>
    <xf numFmtId="0" fontId="73" fillId="0" borderId="0" xfId="2" applyFont="1" applyProtection="1">
      <alignment vertical="center"/>
      <protection hidden="1"/>
    </xf>
    <xf numFmtId="0" fontId="10" fillId="0" borderId="0" xfId="0" applyFont="1" applyAlignment="1" applyProtection="1">
      <alignment horizontal="left" vertical="center"/>
      <protection hidden="1"/>
    </xf>
    <xf numFmtId="0" fontId="10" fillId="0" borderId="0" xfId="0" applyFont="1" applyProtection="1">
      <alignment vertical="center"/>
      <protection hidden="1"/>
    </xf>
    <xf numFmtId="0" fontId="13" fillId="0" borderId="5" xfId="2" applyFont="1" applyBorder="1" applyProtection="1">
      <alignment vertical="center"/>
      <protection hidden="1"/>
    </xf>
    <xf numFmtId="0" fontId="13" fillId="0" borderId="6" xfId="2" applyFont="1" applyBorder="1" applyAlignment="1" applyProtection="1">
      <alignment horizontal="right" vertical="center"/>
      <protection hidden="1"/>
    </xf>
    <xf numFmtId="0" fontId="13" fillId="0" borderId="7" xfId="2" applyFont="1" applyBorder="1" applyAlignment="1" applyProtection="1">
      <alignment horizontal="right" vertical="center"/>
      <protection hidden="1"/>
    </xf>
    <xf numFmtId="0" fontId="13" fillId="0" borderId="7" xfId="2" applyFont="1" applyBorder="1" applyProtection="1">
      <alignment vertical="center"/>
      <protection hidden="1"/>
    </xf>
    <xf numFmtId="0" fontId="56" fillId="0" borderId="5" xfId="2" applyFont="1" applyBorder="1" applyProtection="1">
      <alignment vertical="center"/>
      <protection hidden="1"/>
    </xf>
    <xf numFmtId="0" fontId="56" fillId="0" borderId="4" xfId="2" applyFont="1" applyBorder="1" applyProtection="1">
      <alignment vertical="center"/>
      <protection hidden="1"/>
    </xf>
    <xf numFmtId="0" fontId="17" fillId="0" borderId="0" xfId="2" applyFont="1" applyAlignment="1" applyProtection="1">
      <alignment horizontal="right" vertical="center"/>
      <protection hidden="1"/>
    </xf>
    <xf numFmtId="0" fontId="17" fillId="0" borderId="0" xfId="2" applyFont="1" applyProtection="1">
      <alignment vertical="center"/>
      <protection hidden="1"/>
    </xf>
    <xf numFmtId="0" fontId="56" fillId="0" borderId="0" xfId="2" applyFont="1" applyAlignment="1" applyProtection="1">
      <alignment horizontal="center" vertical="center"/>
      <protection hidden="1"/>
    </xf>
    <xf numFmtId="0" fontId="56" fillId="0" borderId="0" xfId="2" applyFont="1" applyProtection="1">
      <alignment vertical="center"/>
      <protection hidden="1"/>
    </xf>
    <xf numFmtId="0" fontId="17" fillId="0" borderId="4" xfId="2" applyFont="1" applyBorder="1" applyProtection="1">
      <alignment vertical="center"/>
      <protection hidden="1"/>
    </xf>
    <xf numFmtId="49" fontId="13" fillId="0" borderId="0" xfId="2" applyNumberFormat="1" applyFont="1" applyProtection="1">
      <alignment vertical="center"/>
      <protection hidden="1"/>
    </xf>
    <xf numFmtId="0" fontId="84" fillId="0" borderId="4" xfId="2" applyFont="1" applyBorder="1" applyAlignment="1" applyProtection="1">
      <alignment horizontal="right" vertical="center"/>
      <protection hidden="1"/>
    </xf>
    <xf numFmtId="0" fontId="56" fillId="0" borderId="0" xfId="2" applyFont="1" applyAlignment="1" applyProtection="1">
      <alignment horizontal="right" vertical="center"/>
      <protection hidden="1"/>
    </xf>
    <xf numFmtId="0" fontId="84" fillId="0" borderId="0" xfId="2" applyFont="1" applyAlignment="1" applyProtection="1">
      <alignment horizontal="left" vertical="center"/>
      <protection hidden="1"/>
    </xf>
    <xf numFmtId="0" fontId="56" fillId="0" borderId="0" xfId="2" applyFont="1" applyAlignment="1" applyProtection="1">
      <alignment horizontal="left" vertical="center"/>
      <protection hidden="1"/>
    </xf>
    <xf numFmtId="0" fontId="85" fillId="0" borderId="0" xfId="2" applyFont="1" applyAlignment="1" applyProtection="1">
      <alignment horizontal="center" vertical="center"/>
      <protection hidden="1"/>
    </xf>
    <xf numFmtId="0" fontId="13" fillId="0" borderId="0" xfId="2" applyFont="1" applyAlignment="1" applyProtection="1">
      <alignment horizontal="left" vertical="center"/>
      <protection hidden="1"/>
    </xf>
    <xf numFmtId="0" fontId="17" fillId="0" borderId="0" xfId="2" applyFont="1" applyAlignment="1" applyProtection="1">
      <alignment horizontal="left" vertical="center"/>
      <protection hidden="1"/>
    </xf>
    <xf numFmtId="0" fontId="59" fillId="0" borderId="0" xfId="0" applyFont="1" applyAlignment="1" applyProtection="1">
      <alignment horizontal="center" vertical="center"/>
      <protection hidden="1"/>
    </xf>
    <xf numFmtId="0" fontId="13" fillId="0" borderId="0" xfId="2" applyFont="1" applyAlignment="1" applyProtection="1">
      <alignment horizontal="center" vertical="center"/>
      <protection hidden="1"/>
    </xf>
    <xf numFmtId="0" fontId="56" fillId="0" borderId="4" xfId="2" applyFont="1" applyBorder="1" applyAlignment="1" applyProtection="1">
      <alignment horizontal="right" vertical="center"/>
      <protection hidden="1"/>
    </xf>
    <xf numFmtId="0" fontId="63" fillId="0" borderId="0" xfId="0" applyFont="1" applyAlignment="1" applyProtection="1">
      <alignment horizontal="center" vertical="center"/>
      <protection hidden="1"/>
    </xf>
    <xf numFmtId="0" fontId="56" fillId="0" borderId="5" xfId="2" applyFont="1" applyBorder="1" applyAlignment="1" applyProtection="1">
      <alignment horizontal="center" vertical="center"/>
      <protection hidden="1"/>
    </xf>
    <xf numFmtId="0" fontId="56" fillId="0" borderId="0" xfId="2" applyFont="1" applyAlignment="1" applyProtection="1">
      <protection hidden="1"/>
    </xf>
    <xf numFmtId="0" fontId="63" fillId="0" borderId="0" xfId="0" applyFont="1" applyAlignment="1" applyProtection="1">
      <alignment horizontal="left" vertical="center"/>
      <protection hidden="1"/>
    </xf>
    <xf numFmtId="0" fontId="84" fillId="0" borderId="4" xfId="2" applyFont="1" applyBorder="1" applyProtection="1">
      <alignment vertical="center"/>
      <protection hidden="1"/>
    </xf>
    <xf numFmtId="0" fontId="14" fillId="2" borderId="4" xfId="3" applyFont="1" applyFill="1" applyBorder="1" applyProtection="1">
      <alignment vertical="center"/>
      <protection hidden="1"/>
    </xf>
    <xf numFmtId="0" fontId="13" fillId="0" borderId="0" xfId="3" applyFont="1" applyProtection="1">
      <alignment vertical="center"/>
      <protection hidden="1"/>
    </xf>
    <xf numFmtId="0" fontId="13" fillId="2" borderId="0" xfId="3" applyFont="1" applyFill="1" applyProtection="1">
      <alignment vertical="center"/>
      <protection hidden="1"/>
    </xf>
    <xf numFmtId="0" fontId="14" fillId="0" borderId="5" xfId="3" applyFont="1" applyBorder="1" applyProtection="1">
      <alignment vertical="center"/>
      <protection hidden="1"/>
    </xf>
    <xf numFmtId="0" fontId="13" fillId="0" borderId="0" xfId="2" applyFont="1" applyFill="1" applyProtection="1">
      <alignment vertical="center"/>
      <protection hidden="1"/>
    </xf>
    <xf numFmtId="0" fontId="17" fillId="0" borderId="0" xfId="2" applyFont="1" applyFill="1" applyProtection="1">
      <alignment vertical="center"/>
      <protection hidden="1"/>
    </xf>
    <xf numFmtId="0" fontId="77" fillId="0" borderId="0" xfId="2" applyFont="1" applyProtection="1">
      <alignment vertical="center"/>
      <protection hidden="1"/>
    </xf>
    <xf numFmtId="0" fontId="13" fillId="0" borderId="0" xfId="3" applyFont="1" applyAlignment="1" applyProtection="1">
      <alignment horizontal="center" vertical="center"/>
      <protection hidden="1"/>
    </xf>
    <xf numFmtId="0" fontId="13" fillId="2" borderId="5" xfId="3" applyFont="1" applyFill="1" applyBorder="1" applyAlignment="1" applyProtection="1">
      <alignment horizontal="center" vertical="center"/>
      <protection hidden="1"/>
    </xf>
    <xf numFmtId="0" fontId="14" fillId="2" borderId="4" xfId="3" applyFont="1" applyFill="1" applyBorder="1" applyAlignment="1" applyProtection="1">
      <protection hidden="1"/>
    </xf>
    <xf numFmtId="0" fontId="14" fillId="2" borderId="0" xfId="3" applyFont="1" applyFill="1" applyAlignment="1" applyProtection="1">
      <protection hidden="1"/>
    </xf>
    <xf numFmtId="0" fontId="14" fillId="0" borderId="0" xfId="3" applyFont="1" applyAlignment="1" applyProtection="1">
      <protection hidden="1"/>
    </xf>
    <xf numFmtId="0" fontId="17" fillId="0" borderId="0" xfId="3" applyFont="1" applyAlignment="1" applyProtection="1">
      <alignment horizontal="center"/>
      <protection hidden="1"/>
    </xf>
    <xf numFmtId="0" fontId="17" fillId="0" borderId="0" xfId="3" applyFont="1" applyAlignment="1" applyProtection="1">
      <alignment horizontal="center" vertical="center"/>
      <protection hidden="1"/>
    </xf>
    <xf numFmtId="0" fontId="13" fillId="0" borderId="5" xfId="2" applyFont="1" applyBorder="1" applyAlignment="1" applyProtection="1">
      <alignment horizontal="center" vertical="center"/>
      <protection hidden="1"/>
    </xf>
    <xf numFmtId="0" fontId="13" fillId="0" borderId="0" xfId="2" applyFont="1" applyAlignment="1" applyProtection="1">
      <alignment vertical="center"/>
      <protection hidden="1"/>
    </xf>
    <xf numFmtId="0" fontId="17" fillId="0" borderId="0" xfId="2" applyFont="1" applyAlignment="1" applyProtection="1">
      <alignment horizontal="center"/>
      <protection hidden="1"/>
    </xf>
    <xf numFmtId="0" fontId="10" fillId="0" borderId="0" xfId="0" applyFont="1" applyAlignment="1" applyProtection="1">
      <protection hidden="1"/>
    </xf>
    <xf numFmtId="0" fontId="17" fillId="0" borderId="0" xfId="2" applyFont="1" applyAlignment="1" applyProtection="1">
      <alignment horizontal="center" vertical="center"/>
      <protection hidden="1"/>
    </xf>
    <xf numFmtId="0" fontId="88" fillId="0" borderId="0" xfId="2" applyFont="1" applyProtection="1">
      <alignment vertical="center"/>
      <protection hidden="1"/>
    </xf>
    <xf numFmtId="0" fontId="59" fillId="0" borderId="0" xfId="0" applyFont="1" applyProtection="1">
      <alignment vertical="center"/>
      <protection hidden="1"/>
    </xf>
    <xf numFmtId="0" fontId="17" fillId="0" borderId="4" xfId="2" applyFont="1" applyBorder="1" applyAlignment="1" applyProtection="1">
      <alignment horizontal="right" vertical="center"/>
      <protection hidden="1"/>
    </xf>
    <xf numFmtId="49" fontId="56" fillId="0" borderId="4" xfId="2" applyNumberFormat="1" applyFont="1" applyBorder="1" applyProtection="1">
      <alignment vertical="center"/>
      <protection hidden="1"/>
    </xf>
    <xf numFmtId="49" fontId="56" fillId="0" borderId="0" xfId="2" applyNumberFormat="1" applyFont="1" applyProtection="1">
      <alignment vertical="center"/>
      <protection hidden="1"/>
    </xf>
    <xf numFmtId="49" fontId="13" fillId="0" borderId="0" xfId="2" applyNumberFormat="1" applyFont="1" applyAlignment="1" applyProtection="1">
      <alignment horizontal="right" vertical="center"/>
      <protection hidden="1"/>
    </xf>
    <xf numFmtId="0" fontId="85" fillId="0" borderId="0" xfId="2" applyFont="1" applyProtection="1">
      <alignment vertical="center"/>
      <protection hidden="1"/>
    </xf>
    <xf numFmtId="0" fontId="57" fillId="0" borderId="0" xfId="2" applyFont="1" applyProtection="1">
      <alignment vertical="center"/>
      <protection hidden="1"/>
    </xf>
    <xf numFmtId="49" fontId="17" fillId="0" borderId="0" xfId="2" applyNumberFormat="1" applyFont="1" applyAlignment="1" applyProtection="1">
      <alignment horizontal="right" vertical="center"/>
      <protection hidden="1"/>
    </xf>
    <xf numFmtId="176" fontId="13" fillId="0" borderId="0" xfId="2" applyNumberFormat="1" applyFont="1" applyProtection="1">
      <alignment vertical="center"/>
      <protection hidden="1"/>
    </xf>
    <xf numFmtId="0" fontId="56" fillId="0" borderId="0" xfId="2" applyFont="1" applyBorder="1" applyAlignment="1" applyProtection="1">
      <alignment horizontal="right" vertical="center"/>
      <protection hidden="1"/>
    </xf>
    <xf numFmtId="0" fontId="56" fillId="0" borderId="0" xfId="2" applyFont="1" applyBorder="1" applyProtection="1">
      <alignment vertical="center"/>
      <protection hidden="1"/>
    </xf>
    <xf numFmtId="0" fontId="17" fillId="0" borderId="0" xfId="2" applyFont="1" applyBorder="1" applyProtection="1">
      <alignment vertical="center"/>
      <protection hidden="1"/>
    </xf>
    <xf numFmtId="0" fontId="56" fillId="0" borderId="0" xfId="2" applyFont="1" applyBorder="1" applyAlignment="1" applyProtection="1">
      <alignment horizontal="center" vertical="center"/>
      <protection hidden="1"/>
    </xf>
    <xf numFmtId="0" fontId="56" fillId="0" borderId="6" xfId="2" applyFont="1" applyBorder="1" applyAlignment="1" applyProtection="1">
      <alignment horizontal="right" vertical="center"/>
      <protection hidden="1"/>
    </xf>
    <xf numFmtId="0" fontId="56" fillId="0" borderId="7" xfId="2" applyFont="1" applyBorder="1" applyAlignment="1" applyProtection="1">
      <alignment horizontal="right" vertical="center"/>
      <protection hidden="1"/>
    </xf>
    <xf numFmtId="0" fontId="56" fillId="0" borderId="7" xfId="2" applyFont="1" applyBorder="1" applyProtection="1">
      <alignment vertical="center"/>
      <protection hidden="1"/>
    </xf>
    <xf numFmtId="0" fontId="56" fillId="0" borderId="7" xfId="2" applyFont="1" applyBorder="1" applyAlignment="1" applyProtection="1">
      <alignment horizontal="center" vertical="center"/>
      <protection hidden="1"/>
    </xf>
    <xf numFmtId="0" fontId="56" fillId="0" borderId="17" xfId="2" applyFont="1" applyBorder="1" applyAlignment="1" applyProtection="1">
      <alignment horizontal="center" vertical="center"/>
      <protection hidden="1"/>
    </xf>
    <xf numFmtId="0" fontId="91" fillId="0" borderId="1" xfId="2" applyFont="1" applyBorder="1" applyAlignment="1" applyProtection="1">
      <alignment horizontal="right" vertical="center"/>
      <protection hidden="1"/>
    </xf>
    <xf numFmtId="0" fontId="91" fillId="0" borderId="2" xfId="2" applyFont="1" applyBorder="1" applyProtection="1">
      <alignment vertical="center"/>
      <protection hidden="1"/>
    </xf>
    <xf numFmtId="0" fontId="56" fillId="0" borderId="0" xfId="0" applyFont="1" applyBorder="1" applyProtection="1">
      <alignment vertical="center"/>
      <protection hidden="1"/>
    </xf>
    <xf numFmtId="49" fontId="13" fillId="0" borderId="4" xfId="2" applyNumberFormat="1" applyFont="1" applyBorder="1" applyAlignment="1" applyProtection="1">
      <alignment horizontal="right" vertical="center"/>
      <protection hidden="1"/>
    </xf>
    <xf numFmtId="49" fontId="17" fillId="0" borderId="0" xfId="2" applyNumberFormat="1" applyFont="1" applyProtection="1">
      <alignment vertical="center"/>
      <protection hidden="1"/>
    </xf>
    <xf numFmtId="0" fontId="17" fillId="0" borderId="0" xfId="0" applyFont="1" applyBorder="1" applyAlignment="1" applyProtection="1">
      <alignment vertical="center"/>
      <protection hidden="1"/>
    </xf>
    <xf numFmtId="0" fontId="93" fillId="0" borderId="0" xfId="2" applyFont="1" applyProtection="1">
      <alignment vertical="center"/>
      <protection hidden="1"/>
    </xf>
    <xf numFmtId="0" fontId="13" fillId="0" borderId="0" xfId="0" applyFont="1" applyBorder="1" applyProtection="1">
      <alignment vertical="center"/>
      <protection hidden="1"/>
    </xf>
    <xf numFmtId="0" fontId="59" fillId="0" borderId="0" xfId="2" applyFont="1" applyProtection="1">
      <alignment vertical="center"/>
      <protection hidden="1"/>
    </xf>
    <xf numFmtId="0" fontId="59" fillId="0" borderId="0" xfId="2" applyFont="1" applyAlignment="1" applyProtection="1">
      <alignment horizontal="left" vertical="center"/>
      <protection hidden="1"/>
    </xf>
    <xf numFmtId="0" fontId="13" fillId="0" borderId="0" xfId="2" applyFont="1" applyAlignment="1" applyProtection="1">
      <protection hidden="1"/>
    </xf>
    <xf numFmtId="49" fontId="56" fillId="0" borderId="4" xfId="2" applyNumberFormat="1" applyFont="1" applyBorder="1" applyAlignment="1" applyProtection="1">
      <alignment horizontal="right" vertical="center"/>
      <protection hidden="1"/>
    </xf>
    <xf numFmtId="0" fontId="91" fillId="0" borderId="0" xfId="2" applyFont="1" applyProtection="1">
      <alignment vertical="center"/>
      <protection hidden="1"/>
    </xf>
    <xf numFmtId="49" fontId="56" fillId="0" borderId="0" xfId="2" applyNumberFormat="1" applyFont="1" applyAlignment="1" applyProtection="1">
      <alignment horizontal="right" vertical="center"/>
      <protection hidden="1"/>
    </xf>
    <xf numFmtId="0" fontId="13" fillId="0" borderId="4" xfId="0" applyFont="1" applyBorder="1" applyAlignment="1" applyProtection="1">
      <alignment horizontal="right" vertical="center"/>
      <protection hidden="1"/>
    </xf>
    <xf numFmtId="0" fontId="13" fillId="0" borderId="0" xfId="0" applyFont="1" applyProtection="1">
      <alignment vertical="center"/>
      <protection hidden="1"/>
    </xf>
    <xf numFmtId="0" fontId="33" fillId="0" borderId="0" xfId="0" applyFont="1" applyProtection="1">
      <alignment vertical="center"/>
      <protection hidden="1"/>
    </xf>
    <xf numFmtId="0" fontId="33" fillId="0" borderId="0" xfId="0" applyFont="1" applyAlignment="1" applyProtection="1">
      <alignment vertical="center"/>
      <protection hidden="1"/>
    </xf>
    <xf numFmtId="0" fontId="72" fillId="0" borderId="0" xfId="0" applyFont="1" applyAlignment="1" applyProtection="1">
      <protection hidden="1"/>
    </xf>
    <xf numFmtId="0" fontId="84" fillId="0" borderId="4" xfId="0" applyFont="1" applyBorder="1" applyAlignment="1" applyProtection="1">
      <alignment horizontal="right" vertical="center"/>
      <protection hidden="1"/>
    </xf>
    <xf numFmtId="0" fontId="56" fillId="0" borderId="0" xfId="0" applyFont="1" applyProtection="1">
      <alignment vertical="center"/>
      <protection hidden="1"/>
    </xf>
    <xf numFmtId="0" fontId="56" fillId="0" borderId="0" xfId="0" applyFont="1" applyBorder="1" applyAlignment="1" applyProtection="1">
      <alignment horizontal="left" vertical="center"/>
      <protection hidden="1"/>
    </xf>
    <xf numFmtId="0" fontId="17" fillId="0" borderId="0" xfId="0" applyFont="1" applyBorder="1" applyProtection="1">
      <alignment vertical="center"/>
      <protection hidden="1"/>
    </xf>
    <xf numFmtId="0" fontId="13" fillId="0" borderId="0" xfId="0" applyFont="1" applyBorder="1" applyAlignment="1" applyProtection="1">
      <alignment horizontal="center" vertical="center"/>
      <protection hidden="1"/>
    </xf>
    <xf numFmtId="0" fontId="92" fillId="0" borderId="4" xfId="0" applyFont="1" applyBorder="1" applyAlignment="1" applyProtection="1">
      <alignment horizontal="right" vertical="center"/>
      <protection hidden="1"/>
    </xf>
    <xf numFmtId="0" fontId="85" fillId="0" borderId="0" xfId="0" applyFont="1" applyProtection="1">
      <alignment vertical="center"/>
      <protection hidden="1"/>
    </xf>
    <xf numFmtId="0" fontId="33" fillId="0" borderId="0" xfId="0" applyFont="1" applyBorder="1" applyProtection="1">
      <alignment vertical="center"/>
      <protection hidden="1"/>
    </xf>
    <xf numFmtId="49" fontId="13" fillId="0" borderId="4" xfId="0" applyNumberFormat="1" applyFont="1" applyBorder="1" applyAlignment="1" applyProtection="1">
      <alignment horizontal="right" vertical="center"/>
      <protection hidden="1"/>
    </xf>
    <xf numFmtId="49" fontId="13" fillId="0" borderId="0" xfId="0" applyNumberFormat="1" applyFont="1" applyProtection="1">
      <alignment vertical="center"/>
      <protection hidden="1"/>
    </xf>
    <xf numFmtId="0" fontId="17" fillId="0" borderId="0" xfId="0" applyFont="1" applyBorder="1" applyAlignment="1" applyProtection="1">
      <alignment horizontal="center" vertical="center"/>
      <protection hidden="1"/>
    </xf>
    <xf numFmtId="0" fontId="57" fillId="0" borderId="0" xfId="0" applyFont="1" applyBorder="1" applyAlignment="1" applyProtection="1">
      <alignment horizontal="left"/>
      <protection hidden="1"/>
    </xf>
    <xf numFmtId="0" fontId="91" fillId="0" borderId="0" xfId="2" applyFont="1" applyBorder="1" applyProtection="1">
      <alignment vertical="center"/>
      <protection hidden="1"/>
    </xf>
    <xf numFmtId="0" fontId="56" fillId="0" borderId="8" xfId="2" applyFont="1" applyBorder="1" applyProtection="1">
      <alignment vertical="center"/>
      <protection hidden="1"/>
    </xf>
    <xf numFmtId="0" fontId="91" fillId="0" borderId="4" xfId="2" applyFont="1" applyBorder="1" applyAlignment="1" applyProtection="1">
      <alignment horizontal="center" vertical="center"/>
      <protection hidden="1"/>
    </xf>
    <xf numFmtId="0" fontId="91" fillId="0" borderId="4" xfId="2" applyFont="1" applyBorder="1" applyAlignment="1" applyProtection="1">
      <alignment horizontal="right" vertical="center"/>
      <protection hidden="1"/>
    </xf>
    <xf numFmtId="0" fontId="13" fillId="0" borderId="0" xfId="2" applyFont="1" applyBorder="1" applyProtection="1">
      <alignment vertical="center"/>
      <protection hidden="1"/>
    </xf>
    <xf numFmtId="0" fontId="56" fillId="0" borderId="0" xfId="2" applyFont="1" applyAlignment="1" applyProtection="1">
      <alignment vertical="center" shrinkToFit="1"/>
      <protection hidden="1"/>
    </xf>
    <xf numFmtId="0" fontId="13" fillId="0" borderId="0" xfId="2" applyFont="1" applyBorder="1" applyAlignment="1" applyProtection="1">
      <alignment vertical="center"/>
      <protection hidden="1"/>
    </xf>
    <xf numFmtId="0" fontId="56" fillId="0" borderId="0" xfId="2" applyFont="1" applyBorder="1" applyAlignment="1" applyProtection="1">
      <alignment horizontal="left" vertical="center"/>
      <protection hidden="1"/>
    </xf>
    <xf numFmtId="0" fontId="72" fillId="0" borderId="0" xfId="0" applyFont="1" applyAlignment="1" applyProtection="1">
      <alignment horizontal="left" vertical="center" shrinkToFit="1"/>
      <protection hidden="1"/>
    </xf>
    <xf numFmtId="49" fontId="56" fillId="0" borderId="0" xfId="2" applyNumberFormat="1" applyFont="1" applyAlignment="1" applyProtection="1">
      <alignment horizontal="left" vertical="center"/>
      <protection hidden="1"/>
    </xf>
    <xf numFmtId="0" fontId="71" fillId="0" borderId="0" xfId="2" applyFont="1" applyAlignment="1" applyProtection="1">
      <protection hidden="1"/>
    </xf>
    <xf numFmtId="49" fontId="56" fillId="0" borderId="0" xfId="2" applyNumberFormat="1" applyFont="1" applyAlignment="1" applyProtection="1">
      <alignment horizontal="center" vertical="center"/>
      <protection hidden="1"/>
    </xf>
    <xf numFmtId="0" fontId="91" fillId="0" borderId="6" xfId="2" applyFont="1" applyBorder="1" applyAlignment="1" applyProtection="1">
      <alignment horizontal="right" vertical="center"/>
      <protection hidden="1"/>
    </xf>
    <xf numFmtId="0" fontId="91" fillId="0" borderId="7" xfId="2" applyFont="1" applyBorder="1" applyProtection="1">
      <alignment vertical="center"/>
      <protection hidden="1"/>
    </xf>
    <xf numFmtId="0" fontId="13" fillId="0" borderId="17" xfId="2" applyFont="1" applyBorder="1" applyProtection="1">
      <alignment vertical="center"/>
      <protection hidden="1"/>
    </xf>
    <xf numFmtId="0" fontId="56" fillId="0" borderId="1" xfId="0" applyFont="1" applyBorder="1" applyAlignment="1" applyProtection="1">
      <alignment horizontal="right" vertical="center"/>
      <protection hidden="1"/>
    </xf>
    <xf numFmtId="0" fontId="56" fillId="0" borderId="2" xfId="0" applyFont="1" applyBorder="1" applyProtection="1">
      <alignment vertical="center"/>
      <protection hidden="1"/>
    </xf>
    <xf numFmtId="0" fontId="56" fillId="0" borderId="3" xfId="0" applyFont="1" applyBorder="1" applyProtection="1">
      <alignment vertical="center"/>
      <protection hidden="1"/>
    </xf>
    <xf numFmtId="0" fontId="13" fillId="0" borderId="5" xfId="0" applyFont="1" applyBorder="1" applyProtection="1">
      <alignment vertical="center"/>
      <protection hidden="1"/>
    </xf>
    <xf numFmtId="0" fontId="84" fillId="0" borderId="4" xfId="0" applyFont="1" applyBorder="1" applyProtection="1">
      <alignment vertical="center"/>
      <protection hidden="1"/>
    </xf>
    <xf numFmtId="0" fontId="92" fillId="0" borderId="4" xfId="0" applyFont="1" applyBorder="1" applyProtection="1">
      <alignment vertical="center"/>
      <protection hidden="1"/>
    </xf>
    <xf numFmtId="0" fontId="17" fillId="0" borderId="0" xfId="0" applyFont="1" applyProtection="1">
      <alignment vertical="center"/>
      <protection hidden="1"/>
    </xf>
    <xf numFmtId="0" fontId="56" fillId="0" borderId="4" xfId="0" applyFont="1" applyBorder="1" applyAlignment="1" applyProtection="1">
      <alignment horizontal="right" vertical="center"/>
      <protection hidden="1"/>
    </xf>
    <xf numFmtId="0" fontId="56" fillId="0" borderId="18" xfId="0" applyFont="1" applyBorder="1" applyProtection="1">
      <alignment vertical="center"/>
      <protection hidden="1"/>
    </xf>
    <xf numFmtId="0" fontId="56" fillId="0" borderId="0" xfId="0" applyFont="1" applyAlignment="1" applyProtection="1">
      <alignment vertical="top"/>
      <protection hidden="1"/>
    </xf>
    <xf numFmtId="0" fontId="56" fillId="0" borderId="20" xfId="0" applyFont="1" applyBorder="1" applyProtection="1">
      <alignment vertical="center"/>
      <protection hidden="1"/>
    </xf>
    <xf numFmtId="0" fontId="56" fillId="0" borderId="5" xfId="0" applyFont="1" applyBorder="1" applyProtection="1">
      <alignment vertical="center"/>
      <protection hidden="1"/>
    </xf>
    <xf numFmtId="0" fontId="99" fillId="0" borderId="4" xfId="0" applyFont="1" applyBorder="1" applyAlignment="1" applyProtection="1">
      <alignment horizontal="center"/>
      <protection hidden="1"/>
    </xf>
    <xf numFmtId="0" fontId="99" fillId="0" borderId="0" xfId="0" applyFont="1" applyAlignment="1" applyProtection="1">
      <alignment horizontal="center"/>
      <protection hidden="1"/>
    </xf>
    <xf numFmtId="0" fontId="100" fillId="0" borderId="0" xfId="0" applyFont="1" applyAlignment="1" applyProtection="1">
      <alignment horizontal="center"/>
      <protection hidden="1"/>
    </xf>
    <xf numFmtId="14" fontId="57" fillId="0" borderId="0" xfId="0" applyNumberFormat="1" applyFont="1" applyAlignment="1" applyProtection="1">
      <alignment horizontal="center"/>
      <protection hidden="1"/>
    </xf>
    <xf numFmtId="0" fontId="57" fillId="0" borderId="0" xfId="0" applyFont="1" applyAlignment="1" applyProtection="1">
      <alignment horizontal="center"/>
      <protection hidden="1"/>
    </xf>
    <xf numFmtId="0" fontId="57" fillId="0" borderId="5" xfId="0" applyFont="1" applyBorder="1" applyAlignment="1" applyProtection="1">
      <alignment horizontal="center"/>
      <protection hidden="1"/>
    </xf>
    <xf numFmtId="0" fontId="13" fillId="0" borderId="4" xfId="0" applyFont="1" applyBorder="1" applyProtection="1">
      <alignment vertical="center"/>
      <protection hidden="1"/>
    </xf>
    <xf numFmtId="0" fontId="101" fillId="0" borderId="0" xfId="0" applyFont="1" applyAlignment="1" applyProtection="1">
      <alignment horizontal="center"/>
      <protection hidden="1"/>
    </xf>
    <xf numFmtId="0" fontId="13" fillId="0" borderId="0" xfId="0" applyFont="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56" fillId="0" borderId="0" xfId="0" applyFont="1" applyAlignment="1" applyProtection="1">
      <alignment horizontal="left" vertical="center"/>
      <protection hidden="1"/>
    </xf>
    <xf numFmtId="0" fontId="17" fillId="0" borderId="0" xfId="0" applyFont="1" applyAlignment="1" applyProtection="1">
      <alignment horizontal="left" vertical="center"/>
      <protection hidden="1"/>
    </xf>
    <xf numFmtId="0" fontId="13" fillId="0" borderId="8" xfId="0" applyFont="1" applyBorder="1" applyProtection="1">
      <alignment vertical="center"/>
      <protection hidden="1"/>
    </xf>
    <xf numFmtId="0" fontId="13" fillId="0" borderId="18" xfId="0" applyFont="1" applyBorder="1" applyProtection="1">
      <alignment vertical="center"/>
      <protection hidden="1"/>
    </xf>
    <xf numFmtId="0" fontId="32" fillId="0" borderId="0" xfId="3" applyFont="1" applyAlignment="1" applyProtection="1">
      <alignment vertical="center" shrinkToFit="1"/>
      <protection hidden="1"/>
    </xf>
    <xf numFmtId="0" fontId="12" fillId="0" borderId="0" xfId="3" applyFont="1" applyAlignment="1" applyProtection="1">
      <alignment vertical="center" shrinkToFit="1"/>
      <protection hidden="1"/>
    </xf>
    <xf numFmtId="0" fontId="33" fillId="0" borderId="0" xfId="3" applyFont="1" applyAlignment="1" applyProtection="1">
      <alignment horizontal="left" vertical="center" shrinkToFit="1"/>
      <protection hidden="1"/>
    </xf>
    <xf numFmtId="0" fontId="10" fillId="0" borderId="0" xfId="0" applyFont="1" applyAlignment="1" applyProtection="1">
      <alignment vertical="center" shrinkToFit="1"/>
      <protection hidden="1"/>
    </xf>
    <xf numFmtId="0" fontId="12" fillId="0" borderId="0" xfId="3" applyFont="1" applyAlignment="1" applyProtection="1">
      <alignment horizontal="left" vertical="center" shrinkToFit="1"/>
      <protection hidden="1"/>
    </xf>
    <xf numFmtId="0" fontId="32" fillId="0" borderId="0" xfId="3" applyFont="1" applyAlignment="1" applyProtection="1">
      <alignment horizontal="left" vertical="center" shrinkToFit="1"/>
      <protection hidden="1"/>
    </xf>
    <xf numFmtId="0" fontId="36" fillId="0" borderId="0" xfId="3" applyFont="1" applyBorder="1" applyAlignment="1" applyProtection="1">
      <alignment vertical="top" wrapText="1"/>
      <protection hidden="1"/>
    </xf>
    <xf numFmtId="0" fontId="35" fillId="0" borderId="0" xfId="3" applyFont="1" applyAlignment="1" applyProtection="1">
      <alignment horizontal="center" vertical="center"/>
      <protection hidden="1"/>
    </xf>
    <xf numFmtId="0" fontId="37" fillId="0" borderId="0" xfId="3" applyFont="1" applyAlignment="1" applyProtection="1">
      <alignment vertical="center" shrinkToFit="1"/>
      <protection hidden="1"/>
    </xf>
    <xf numFmtId="0" fontId="35" fillId="0" borderId="0" xfId="3" applyFont="1" applyAlignment="1" applyProtection="1">
      <alignment vertical="center" shrinkToFit="1"/>
      <protection hidden="1"/>
    </xf>
    <xf numFmtId="0" fontId="14" fillId="0" borderId="0" xfId="2" applyFont="1" applyAlignment="1" applyProtection="1">
      <alignment horizontal="left" vertical="center"/>
      <protection hidden="1"/>
    </xf>
    <xf numFmtId="0" fontId="81" fillId="0" borderId="13" xfId="3" applyFont="1" applyBorder="1" applyAlignment="1" applyProtection="1">
      <alignment horizontal="center"/>
      <protection hidden="1"/>
    </xf>
    <xf numFmtId="0" fontId="37" fillId="0" borderId="0" xfId="3" applyFont="1" applyAlignment="1" applyProtection="1">
      <alignment horizontal="center" shrinkToFit="1"/>
      <protection hidden="1"/>
    </xf>
    <xf numFmtId="0" fontId="32" fillId="0" borderId="13" xfId="3" applyFont="1" applyBorder="1" applyAlignment="1" applyProtection="1">
      <alignment horizontal="center" shrinkToFit="1"/>
      <protection hidden="1"/>
    </xf>
    <xf numFmtId="0" fontId="81" fillId="0" borderId="0" xfId="3" applyFont="1" applyBorder="1" applyAlignment="1" applyProtection="1">
      <alignment horizontal="center"/>
      <protection hidden="1"/>
    </xf>
    <xf numFmtId="0" fontId="37" fillId="0" borderId="0" xfId="3" applyFont="1" applyBorder="1" applyAlignment="1" applyProtection="1">
      <alignment horizontal="center" shrinkToFit="1"/>
      <protection hidden="1"/>
    </xf>
    <xf numFmtId="0" fontId="76" fillId="0" borderId="0" xfId="0" applyFont="1" applyAlignment="1" applyProtection="1">
      <alignment shrinkToFit="1"/>
      <protection hidden="1"/>
    </xf>
    <xf numFmtId="0" fontId="131" fillId="0" borderId="0" xfId="0" applyFont="1" applyAlignment="1" applyProtection="1">
      <alignment shrinkToFit="1"/>
      <protection hidden="1"/>
    </xf>
    <xf numFmtId="0" fontId="132" fillId="0" borderId="0" xfId="0" applyFont="1" applyAlignment="1" applyProtection="1">
      <alignment shrinkToFit="1"/>
      <protection hidden="1"/>
    </xf>
    <xf numFmtId="0" fontId="133" fillId="0" borderId="0" xfId="0" applyFont="1" applyAlignment="1" applyProtection="1">
      <alignment shrinkToFit="1"/>
      <protection hidden="1"/>
    </xf>
    <xf numFmtId="0" fontId="85" fillId="0" borderId="0" xfId="0" applyFont="1" applyAlignment="1" applyProtection="1">
      <alignment horizontal="left" vertical="center"/>
      <protection hidden="1"/>
    </xf>
    <xf numFmtId="0" fontId="17" fillId="0" borderId="0" xfId="0" applyFont="1" applyProtection="1">
      <alignment vertical="center"/>
      <protection hidden="1"/>
    </xf>
    <xf numFmtId="0" fontId="13" fillId="0" borderId="0" xfId="0" applyFont="1" applyBorder="1" applyAlignment="1" applyProtection="1">
      <alignment horizontal="center" vertical="center"/>
      <protection hidden="1"/>
    </xf>
    <xf numFmtId="0" fontId="13" fillId="0" borderId="0" xfId="2" applyFont="1" applyAlignment="1" applyProtection="1">
      <alignment horizontal="right" vertical="center"/>
      <protection hidden="1"/>
    </xf>
    <xf numFmtId="182" fontId="33" fillId="2" borderId="0" xfId="3" applyNumberFormat="1" applyFont="1" applyFill="1" applyBorder="1" applyAlignment="1" applyProtection="1">
      <alignment horizontal="center" shrinkToFit="1"/>
      <protection hidden="1"/>
    </xf>
    <xf numFmtId="0" fontId="33" fillId="2" borderId="0" xfId="3" applyFont="1" applyFill="1" applyBorder="1" applyAlignment="1" applyProtection="1">
      <alignment horizontal="center" shrinkToFit="1"/>
      <protection hidden="1"/>
    </xf>
    <xf numFmtId="0" fontId="14" fillId="2" borderId="0" xfId="3" applyFont="1" applyFill="1" applyBorder="1" applyProtection="1">
      <alignment vertical="center"/>
      <protection hidden="1"/>
    </xf>
    <xf numFmtId="0" fontId="63" fillId="2" borderId="0" xfId="3" applyFont="1" applyFill="1" applyBorder="1" applyAlignment="1" applyProtection="1">
      <alignment horizontal="left" vertical="center" shrinkToFit="1"/>
      <protection hidden="1"/>
    </xf>
    <xf numFmtId="181" fontId="63" fillId="2" borderId="0" xfId="3" applyNumberFormat="1" applyFont="1" applyFill="1" applyBorder="1" applyAlignment="1" applyProtection="1">
      <alignment horizontal="left" vertical="center" shrinkToFit="1"/>
      <protection hidden="1"/>
    </xf>
    <xf numFmtId="0" fontId="63" fillId="0" borderId="0" xfId="3" applyFont="1" applyBorder="1" applyAlignment="1" applyProtection="1">
      <alignment horizontal="left" vertical="center"/>
      <protection hidden="1"/>
    </xf>
    <xf numFmtId="183" fontId="33" fillId="2" borderId="0" xfId="3" applyNumberFormat="1" applyFont="1" applyFill="1" applyBorder="1" applyAlignment="1" applyProtection="1">
      <alignment horizontal="center" shrinkToFit="1"/>
      <protection hidden="1"/>
    </xf>
    <xf numFmtId="0" fontId="14" fillId="2" borderId="57" xfId="3" applyFont="1" applyFill="1" applyBorder="1" applyProtection="1">
      <alignment vertical="center"/>
      <protection hidden="1"/>
    </xf>
    <xf numFmtId="0" fontId="14" fillId="0" borderId="12" xfId="3" applyFont="1" applyBorder="1">
      <alignment vertical="center"/>
    </xf>
    <xf numFmtId="0" fontId="14" fillId="0" borderId="8" xfId="3" applyFont="1" applyBorder="1">
      <alignment vertical="center"/>
    </xf>
    <xf numFmtId="0" fontId="14" fillId="0" borderId="11" xfId="3" applyFont="1" applyBorder="1">
      <alignment vertical="center"/>
    </xf>
    <xf numFmtId="182" fontId="33" fillId="2" borderId="13" xfId="3" applyNumberFormat="1" applyFont="1" applyFill="1" applyBorder="1" applyAlignment="1" applyProtection="1">
      <alignment horizontal="center" shrinkToFit="1"/>
      <protection hidden="1"/>
    </xf>
    <xf numFmtId="0" fontId="134" fillId="0" borderId="0" xfId="2" applyFont="1" applyBorder="1" applyAlignment="1" applyProtection="1">
      <alignment horizontal="left" vertical="center"/>
      <protection hidden="1"/>
    </xf>
    <xf numFmtId="0" fontId="56" fillId="0" borderId="4" xfId="0" applyFont="1" applyBorder="1" applyProtection="1">
      <alignment vertical="center"/>
      <protection hidden="1"/>
    </xf>
    <xf numFmtId="0" fontId="13" fillId="0" borderId="58" xfId="0" applyFont="1" applyBorder="1" applyProtection="1">
      <alignment vertical="center"/>
      <protection hidden="1"/>
    </xf>
    <xf numFmtId="0" fontId="13" fillId="0" borderId="8" xfId="0" applyFont="1" applyBorder="1" applyAlignment="1" applyProtection="1">
      <alignment horizontal="center" vertical="center"/>
      <protection hidden="1"/>
    </xf>
    <xf numFmtId="0" fontId="26" fillId="0" borderId="45" xfId="0" applyFont="1" applyBorder="1" applyAlignment="1">
      <alignment horizontal="left" vertical="center"/>
    </xf>
    <xf numFmtId="0" fontId="32" fillId="0" borderId="0" xfId="3" applyFont="1" applyAlignment="1" applyProtection="1">
      <alignment horizontal="left" vertical="center" shrinkToFit="1"/>
      <protection hidden="1"/>
    </xf>
    <xf numFmtId="0" fontId="61" fillId="0" borderId="0" xfId="3" applyFont="1" applyAlignment="1" applyProtection="1">
      <alignment horizontal="center" vertical="center" shrinkToFit="1"/>
      <protection hidden="1"/>
    </xf>
    <xf numFmtId="0" fontId="37" fillId="0" borderId="0" xfId="3" applyFont="1" applyAlignment="1" applyProtection="1">
      <alignment horizontal="center" shrinkToFit="1"/>
      <protection hidden="1"/>
    </xf>
    <xf numFmtId="0" fontId="81" fillId="0" borderId="0" xfId="3" applyFont="1" applyBorder="1" applyAlignment="1" applyProtection="1">
      <alignment horizontal="center"/>
      <protection hidden="1"/>
    </xf>
    <xf numFmtId="0" fontId="74" fillId="2" borderId="0" xfId="3" applyFont="1" applyFill="1" applyAlignment="1" applyProtection="1">
      <alignment horizontal="center" vertical="center"/>
      <protection hidden="1"/>
    </xf>
    <xf numFmtId="0" fontId="74" fillId="2" borderId="0" xfId="3" applyFont="1" applyFill="1" applyAlignment="1" applyProtection="1">
      <alignment horizontal="left" vertical="center"/>
      <protection hidden="1"/>
    </xf>
    <xf numFmtId="0" fontId="120" fillId="4" borderId="45" xfId="0" applyFont="1" applyFill="1" applyBorder="1">
      <alignment vertical="center"/>
    </xf>
    <xf numFmtId="0" fontId="26" fillId="4" borderId="45" xfId="0" applyFont="1" applyFill="1" applyBorder="1">
      <alignment vertical="center"/>
    </xf>
    <xf numFmtId="0" fontId="119" fillId="0" borderId="45" xfId="2" applyFont="1" applyBorder="1" applyAlignment="1" applyProtection="1">
      <alignment vertical="center" wrapText="1"/>
      <protection locked="0"/>
    </xf>
    <xf numFmtId="0" fontId="135" fillId="0" borderId="45" xfId="0" applyFont="1" applyBorder="1" applyAlignment="1">
      <alignment vertical="center" wrapText="1"/>
    </xf>
    <xf numFmtId="0" fontId="2" fillId="0" borderId="45" xfId="0" applyFont="1" applyBorder="1" applyAlignment="1">
      <alignment vertical="center" wrapText="1"/>
    </xf>
    <xf numFmtId="0" fontId="0" fillId="0" borderId="0" xfId="0" applyAlignment="1">
      <alignment horizontal="left" vertical="center"/>
    </xf>
    <xf numFmtId="184" fontId="115" fillId="0" borderId="45" xfId="2" applyNumberFormat="1" applyFont="1" applyBorder="1" applyAlignment="1">
      <alignment horizontal="left" vertical="center" shrinkToFit="1"/>
    </xf>
    <xf numFmtId="0" fontId="57" fillId="0" borderId="0" xfId="2" applyFont="1" applyFill="1" applyBorder="1" applyAlignment="1" applyProtection="1">
      <alignment vertical="center"/>
      <protection hidden="1"/>
    </xf>
    <xf numFmtId="3" fontId="36" fillId="0" borderId="8" xfId="3" applyNumberFormat="1" applyFont="1" applyBorder="1" applyAlignment="1" applyProtection="1">
      <alignment vertical="center" shrinkToFit="1"/>
      <protection hidden="1"/>
    </xf>
    <xf numFmtId="38" fontId="36" fillId="0" borderId="8" xfId="4" applyFont="1" applyBorder="1" applyAlignment="1" applyProtection="1">
      <alignment vertical="center" shrinkToFit="1"/>
      <protection hidden="1"/>
    </xf>
    <xf numFmtId="0" fontId="32" fillId="0" borderId="0" xfId="3" applyFont="1" applyBorder="1" applyAlignment="1" applyProtection="1">
      <alignment horizontal="center" shrinkToFit="1"/>
      <protection hidden="1"/>
    </xf>
    <xf numFmtId="0" fontId="82" fillId="0" borderId="0" xfId="2" applyFont="1" applyAlignment="1">
      <alignment vertical="top"/>
    </xf>
    <xf numFmtId="0" fontId="14" fillId="2" borderId="0" xfId="3" applyFont="1" applyFill="1" applyAlignment="1" applyProtection="1">
      <alignment vertical="center"/>
      <protection hidden="1"/>
    </xf>
    <xf numFmtId="181" fontId="143" fillId="2" borderId="0" xfId="3" applyNumberFormat="1" applyFont="1" applyFill="1" applyAlignment="1" applyProtection="1">
      <alignment horizontal="left" vertical="center" shrinkToFit="1"/>
      <protection hidden="1"/>
    </xf>
    <xf numFmtId="0" fontId="144" fillId="0" borderId="0" xfId="3" applyFont="1" applyBorder="1" applyAlignment="1" applyProtection="1">
      <alignment horizontal="center" vertical="center" shrinkToFit="1"/>
      <protection hidden="1"/>
    </xf>
    <xf numFmtId="0" fontId="74" fillId="2" borderId="0" xfId="3" applyFont="1" applyFill="1" applyAlignment="1" applyProtection="1">
      <alignment vertical="center"/>
      <protection hidden="1"/>
    </xf>
    <xf numFmtId="0" fontId="32" fillId="2" borderId="0" xfId="3" applyFont="1" applyFill="1" applyBorder="1" applyAlignment="1" applyProtection="1">
      <alignment vertical="center" shrinkToFit="1"/>
      <protection hidden="1"/>
    </xf>
    <xf numFmtId="0" fontId="14" fillId="2" borderId="0" xfId="3" applyFont="1" applyFill="1" applyBorder="1" applyAlignment="1" applyProtection="1">
      <alignment horizontal="center" vertical="center"/>
      <protection hidden="1"/>
    </xf>
    <xf numFmtId="0" fontId="145" fillId="0" borderId="0" xfId="0" applyFont="1" applyAlignment="1">
      <alignment vertical="center"/>
    </xf>
    <xf numFmtId="0" fontId="132" fillId="0" borderId="0" xfId="0" applyFont="1" applyBorder="1" applyAlignment="1">
      <alignment vertical="center"/>
    </xf>
    <xf numFmtId="0" fontId="74" fillId="0" borderId="0" xfId="3" applyFont="1" applyProtection="1">
      <alignment vertical="center"/>
      <protection hidden="1"/>
    </xf>
    <xf numFmtId="0" fontId="74" fillId="2" borderId="10" xfId="3" applyFont="1" applyFill="1" applyBorder="1" applyProtection="1">
      <alignment vertical="center"/>
      <protection hidden="1"/>
    </xf>
    <xf numFmtId="0" fontId="74" fillId="0" borderId="9" xfId="3" applyFont="1" applyBorder="1" applyProtection="1">
      <alignment vertical="center"/>
      <protection hidden="1"/>
    </xf>
    <xf numFmtId="0" fontId="74" fillId="0" borderId="0" xfId="3" applyFont="1">
      <alignment vertical="center"/>
    </xf>
    <xf numFmtId="181" fontId="74" fillId="5" borderId="8" xfId="3" applyNumberFormat="1" applyFont="1" applyFill="1" applyBorder="1" applyAlignment="1" applyProtection="1">
      <alignment vertical="center" shrinkToFit="1"/>
      <protection hidden="1"/>
    </xf>
    <xf numFmtId="0" fontId="14" fillId="5" borderId="8" xfId="3" applyFont="1" applyFill="1" applyBorder="1" applyProtection="1">
      <alignment vertical="center"/>
      <protection hidden="1"/>
    </xf>
    <xf numFmtId="0" fontId="63" fillId="2" borderId="25" xfId="3" applyFont="1" applyFill="1" applyBorder="1" applyAlignment="1" applyProtection="1">
      <alignment vertical="center" shrinkToFit="1"/>
      <protection hidden="1"/>
    </xf>
    <xf numFmtId="0" fontId="59" fillId="2" borderId="46" xfId="3" applyFont="1" applyFill="1" applyBorder="1" applyAlignment="1" applyProtection="1">
      <alignment vertical="center" shrinkToFit="1"/>
      <protection hidden="1"/>
    </xf>
    <xf numFmtId="0" fontId="0" fillId="0" borderId="9" xfId="0" applyBorder="1">
      <alignment vertical="center"/>
    </xf>
    <xf numFmtId="0" fontId="14" fillId="0" borderId="9" xfId="3" applyFont="1" applyBorder="1" applyAlignment="1">
      <alignment vertical="center"/>
    </xf>
    <xf numFmtId="0" fontId="14" fillId="2" borderId="0" xfId="3" applyFont="1" applyFill="1" applyBorder="1" applyAlignment="1" applyProtection="1">
      <alignment horizontal="left" vertical="center"/>
      <protection hidden="1"/>
    </xf>
    <xf numFmtId="0" fontId="63" fillId="2" borderId="0" xfId="3" applyFont="1" applyFill="1" applyBorder="1" applyAlignment="1" applyProtection="1">
      <alignment vertical="center" wrapText="1"/>
      <protection hidden="1"/>
    </xf>
    <xf numFmtId="0" fontId="26" fillId="7" borderId="45" xfId="0" applyFont="1" applyFill="1" applyBorder="1" applyAlignment="1">
      <alignment vertical="center" wrapText="1"/>
    </xf>
    <xf numFmtId="0" fontId="112" fillId="7" borderId="45" xfId="2" applyFont="1" applyFill="1" applyBorder="1" applyAlignment="1">
      <alignment vertical="center" wrapText="1"/>
    </xf>
    <xf numFmtId="0" fontId="112" fillId="7" borderId="45" xfId="2" applyFont="1" applyFill="1" applyBorder="1" applyAlignment="1">
      <alignment vertical="center" wrapText="1" shrinkToFit="1"/>
    </xf>
    <xf numFmtId="0" fontId="113" fillId="7" borderId="45" xfId="2" applyFont="1" applyFill="1" applyBorder="1" applyAlignment="1">
      <alignment vertical="center" wrapText="1"/>
    </xf>
    <xf numFmtId="0" fontId="106" fillId="8" borderId="45" xfId="2" applyFont="1" applyFill="1" applyBorder="1" applyAlignment="1">
      <alignment vertical="center" wrapText="1"/>
    </xf>
    <xf numFmtId="0" fontId="112" fillId="8" borderId="45" xfId="2" applyFont="1" applyFill="1" applyBorder="1" applyAlignment="1">
      <alignment vertical="center" wrapText="1"/>
    </xf>
    <xf numFmtId="0" fontId="26" fillId="6" borderId="45" xfId="0" applyFont="1" applyFill="1" applyBorder="1" applyAlignment="1">
      <alignment vertical="center" wrapText="1"/>
    </xf>
    <xf numFmtId="0" fontId="26" fillId="7" borderId="46" xfId="0" applyFont="1" applyFill="1" applyBorder="1" applyAlignment="1">
      <alignment vertical="center" wrapText="1"/>
    </xf>
    <xf numFmtId="0" fontId="149" fillId="4" borderId="22" xfId="0" applyFont="1" applyFill="1" applyBorder="1" applyAlignment="1">
      <alignment horizontal="center" vertical="center" wrapText="1"/>
    </xf>
    <xf numFmtId="0" fontId="114" fillId="4" borderId="45" xfId="0" applyFont="1" applyFill="1" applyBorder="1" applyAlignment="1">
      <alignment horizontal="center" vertical="center" wrapText="1"/>
    </xf>
    <xf numFmtId="0" fontId="150" fillId="4" borderId="45" xfId="0" applyFont="1" applyFill="1" applyBorder="1" applyAlignment="1">
      <alignment horizontal="center" vertical="center" wrapText="1"/>
    </xf>
    <xf numFmtId="0" fontId="149" fillId="4" borderId="45" xfId="2" applyFont="1" applyFill="1" applyBorder="1" applyAlignment="1">
      <alignment horizontal="center" vertical="center" wrapText="1"/>
    </xf>
    <xf numFmtId="0" fontId="149" fillId="4" borderId="22" xfId="2" applyFont="1" applyFill="1" applyBorder="1" applyAlignment="1">
      <alignment horizontal="center" vertical="center" wrapText="1"/>
    </xf>
    <xf numFmtId="0" fontId="151" fillId="4" borderId="22" xfId="2" applyFont="1" applyFill="1" applyBorder="1" applyAlignment="1">
      <alignment horizontal="center" vertical="center" wrapText="1"/>
    </xf>
    <xf numFmtId="0" fontId="26" fillId="0" borderId="45" xfId="0" applyFont="1" applyBorder="1" applyAlignment="1">
      <alignment vertical="center" shrinkToFit="1"/>
    </xf>
    <xf numFmtId="0" fontId="26" fillId="0" borderId="46" xfId="0" applyFont="1" applyBorder="1" applyAlignment="1">
      <alignment vertical="center" shrinkToFit="1"/>
    </xf>
    <xf numFmtId="0" fontId="114" fillId="0" borderId="22" xfId="0" applyFont="1" applyBorder="1" applyAlignment="1">
      <alignment horizontal="center" vertical="center" shrinkToFit="1"/>
    </xf>
    <xf numFmtId="0" fontId="114" fillId="0" borderId="45" xfId="2" applyFont="1" applyBorder="1" applyAlignment="1">
      <alignment horizontal="center" vertical="center" shrinkToFit="1"/>
    </xf>
    <xf numFmtId="0" fontId="112" fillId="0" borderId="45" xfId="2" applyFont="1" applyBorder="1" applyAlignment="1">
      <alignment vertical="center" shrinkToFit="1"/>
    </xf>
    <xf numFmtId="0" fontId="113" fillId="0" borderId="45" xfId="2" applyFont="1" applyBorder="1" applyAlignment="1">
      <alignment vertical="center" shrinkToFit="1"/>
    </xf>
    <xf numFmtId="0" fontId="117" fillId="0" borderId="45" xfId="2" applyFont="1" applyBorder="1" applyAlignment="1">
      <alignment vertical="center" shrinkToFit="1"/>
    </xf>
    <xf numFmtId="0" fontId="114" fillId="0" borderId="22" xfId="2" applyFont="1" applyBorder="1" applyAlignment="1">
      <alignment horizontal="center" vertical="center" shrinkToFit="1"/>
    </xf>
    <xf numFmtId="0" fontId="114" fillId="0" borderId="45" xfId="0" applyFont="1" applyBorder="1" applyAlignment="1">
      <alignment vertical="center" shrinkToFit="1"/>
    </xf>
    <xf numFmtId="0" fontId="0" fillId="0" borderId="0" xfId="0" applyAlignment="1">
      <alignment vertical="center" shrinkToFit="1"/>
    </xf>
    <xf numFmtId="0" fontId="114" fillId="0" borderId="45" xfId="2" applyFont="1" applyBorder="1" applyAlignment="1">
      <alignment horizontal="center" vertical="center" wrapText="1" shrinkToFit="1"/>
    </xf>
    <xf numFmtId="0" fontId="114" fillId="0" borderId="22" xfId="2" applyFont="1" applyBorder="1" applyAlignment="1">
      <alignment horizontal="center" vertical="center" wrapText="1" shrinkToFit="1"/>
    </xf>
    <xf numFmtId="0" fontId="106" fillId="0" borderId="45" xfId="2" applyFont="1" applyBorder="1" applyAlignment="1">
      <alignment vertical="center" wrapText="1" shrinkToFit="1"/>
    </xf>
    <xf numFmtId="0" fontId="152" fillId="0" borderId="0" xfId="2" applyFont="1" applyAlignment="1" applyProtection="1">
      <alignment horizontal="center" vertical="center"/>
    </xf>
    <xf numFmtId="0" fontId="85" fillId="0" borderId="0" xfId="2" applyFont="1" applyProtection="1">
      <alignment vertical="center"/>
    </xf>
    <xf numFmtId="0" fontId="85" fillId="0" borderId="0" xfId="2" applyFont="1" applyAlignment="1" applyProtection="1">
      <alignment horizontal="right" vertical="center"/>
    </xf>
    <xf numFmtId="0" fontId="85" fillId="0" borderId="0" xfId="2" applyFont="1" applyBorder="1" applyAlignment="1" applyProtection="1"/>
    <xf numFmtId="0" fontId="85" fillId="0" borderId="8" xfId="2" applyFont="1" applyBorder="1" applyAlignment="1" applyProtection="1"/>
    <xf numFmtId="0" fontId="85" fillId="0" borderId="8" xfId="2" applyFont="1" applyBorder="1" applyProtection="1">
      <alignment vertical="center"/>
    </xf>
    <xf numFmtId="20" fontId="3" fillId="0" borderId="0" xfId="2" applyNumberFormat="1" applyFont="1">
      <alignment vertical="center"/>
    </xf>
    <xf numFmtId="185" fontId="114" fillId="0" borderId="45" xfId="2" applyNumberFormat="1" applyFont="1" applyBorder="1" applyAlignment="1">
      <alignment horizontal="left" vertical="center" shrinkToFit="1"/>
    </xf>
    <xf numFmtId="0" fontId="154" fillId="0" borderId="45" xfId="0" applyFont="1" applyBorder="1" applyAlignment="1">
      <alignment horizontal="left" vertical="center" shrinkToFit="1"/>
    </xf>
    <xf numFmtId="14" fontId="154" fillId="0" borderId="45" xfId="2" applyNumberFormat="1" applyFont="1" applyBorder="1" applyAlignment="1">
      <alignment horizontal="left" vertical="center" shrinkToFit="1"/>
    </xf>
    <xf numFmtId="0" fontId="154" fillId="0" borderId="45" xfId="2" applyFont="1" applyBorder="1" applyAlignment="1">
      <alignment horizontal="left" vertical="center" shrinkToFit="1"/>
    </xf>
    <xf numFmtId="0" fontId="154" fillId="0" borderId="45" xfId="0" applyFont="1" applyFill="1" applyBorder="1">
      <alignment vertical="center"/>
    </xf>
    <xf numFmtId="0" fontId="0" fillId="0" borderId="0" xfId="0" applyProtection="1">
      <alignment vertical="center"/>
      <protection locked="0"/>
    </xf>
    <xf numFmtId="0" fontId="26" fillId="0" borderId="0" xfId="0" applyFont="1" applyProtection="1">
      <alignment vertical="center"/>
      <protection locked="0"/>
    </xf>
    <xf numFmtId="0" fontId="76" fillId="0" borderId="0" xfId="0" applyFont="1" applyProtection="1">
      <alignment vertical="center"/>
      <protection locked="0"/>
    </xf>
    <xf numFmtId="0" fontId="159" fillId="0" borderId="0" xfId="0" applyFont="1">
      <alignment vertical="center"/>
    </xf>
    <xf numFmtId="0" fontId="26" fillId="0" borderId="45" xfId="0" applyFont="1" applyBorder="1" applyAlignment="1">
      <alignment horizontal="center" vertical="center"/>
    </xf>
    <xf numFmtId="0" fontId="26" fillId="0" borderId="45" xfId="0" applyFont="1" applyBorder="1" applyAlignment="1">
      <alignment horizontal="left" vertical="center"/>
    </xf>
    <xf numFmtId="0" fontId="26" fillId="0" borderId="45" xfId="0" applyFont="1" applyBorder="1" applyAlignment="1">
      <alignment horizontal="left" vertical="center" wrapText="1"/>
    </xf>
    <xf numFmtId="0" fontId="26" fillId="0" borderId="22" xfId="0" applyFont="1" applyBorder="1" applyAlignment="1">
      <alignment horizontal="left" vertical="center"/>
    </xf>
    <xf numFmtId="0" fontId="26" fillId="0" borderId="16" xfId="0" applyFont="1" applyBorder="1" applyAlignment="1">
      <alignment horizontal="left" vertical="center"/>
    </xf>
    <xf numFmtId="0" fontId="26" fillId="0" borderId="21" xfId="0" applyFont="1" applyBorder="1" applyAlignment="1">
      <alignment horizontal="left" vertical="center"/>
    </xf>
    <xf numFmtId="0" fontId="126" fillId="0" borderId="45" xfId="0" applyFont="1" applyBorder="1" applyAlignment="1">
      <alignment horizontal="left" vertical="center" wrapText="1"/>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1" xfId="0" applyFont="1" applyBorder="1" applyAlignment="1">
      <alignment horizontal="center" vertical="center"/>
    </xf>
    <xf numFmtId="0" fontId="76" fillId="0" borderId="45" xfId="0" applyFont="1" applyBorder="1" applyAlignment="1">
      <alignment horizontal="center" vertical="center"/>
    </xf>
    <xf numFmtId="0" fontId="125" fillId="0" borderId="45" xfId="1" applyFont="1" applyBorder="1" applyAlignment="1" applyProtection="1">
      <alignment horizontal="center" vertical="center"/>
    </xf>
    <xf numFmtId="0" fontId="26" fillId="0" borderId="45" xfId="0" applyFont="1" applyBorder="1">
      <alignment vertical="center"/>
    </xf>
    <xf numFmtId="0" fontId="85" fillId="0" borderId="0" xfId="2" applyFont="1" applyAlignment="1" applyProtection="1">
      <alignment horizontal="center" vertical="center"/>
    </xf>
    <xf numFmtId="0" fontId="157" fillId="0" borderId="0" xfId="2" applyFont="1" applyBorder="1" applyAlignment="1" applyProtection="1">
      <alignment horizontal="left"/>
    </xf>
    <xf numFmtId="0" fontId="157" fillId="0" borderId="8" xfId="2" applyFont="1" applyBorder="1" applyAlignment="1" applyProtection="1">
      <alignment horizontal="left"/>
    </xf>
    <xf numFmtId="0" fontId="157" fillId="0" borderId="0" xfId="2" applyFont="1" applyBorder="1" applyAlignment="1" applyProtection="1">
      <alignment horizontal="center"/>
    </xf>
    <xf numFmtId="0" fontId="157" fillId="0" borderId="8" xfId="2" applyFont="1" applyBorder="1" applyAlignment="1" applyProtection="1">
      <alignment horizontal="center"/>
    </xf>
    <xf numFmtId="183" fontId="155" fillId="0" borderId="0" xfId="2" applyNumberFormat="1" applyFont="1" applyBorder="1" applyAlignment="1" applyProtection="1">
      <alignment horizontal="center" vertical="center"/>
    </xf>
    <xf numFmtId="183" fontId="155" fillId="0" borderId="8" xfId="2" applyNumberFormat="1" applyFont="1" applyBorder="1" applyAlignment="1" applyProtection="1">
      <alignment horizontal="center" vertical="center"/>
    </xf>
    <xf numFmtId="0" fontId="13" fillId="0" borderId="13" xfId="2" applyFont="1" applyBorder="1" applyAlignment="1" applyProtection="1">
      <alignment horizontal="center" vertical="center"/>
    </xf>
    <xf numFmtId="183" fontId="157" fillId="0" borderId="0" xfId="2" applyNumberFormat="1" applyFont="1" applyBorder="1" applyAlignment="1" applyProtection="1">
      <alignment horizontal="center" vertical="center"/>
    </xf>
    <xf numFmtId="183" fontId="157" fillId="0" borderId="8" xfId="2" applyNumberFormat="1" applyFont="1" applyBorder="1" applyAlignment="1" applyProtection="1">
      <alignment horizontal="center" vertical="center"/>
    </xf>
    <xf numFmtId="0" fontId="156" fillId="0" borderId="0" xfId="2" applyFont="1" applyBorder="1" applyAlignment="1" applyProtection="1">
      <alignment horizontal="left"/>
    </xf>
    <xf numFmtId="0" fontId="156" fillId="0" borderId="8" xfId="2" applyFont="1" applyBorder="1" applyAlignment="1" applyProtection="1">
      <alignment horizontal="left"/>
    </xf>
    <xf numFmtId="0" fontId="156" fillId="0" borderId="0" xfId="2" applyFont="1" applyBorder="1" applyAlignment="1" applyProtection="1">
      <alignment horizontal="center"/>
    </xf>
    <xf numFmtId="0" fontId="156" fillId="0" borderId="8" xfId="2" applyFont="1" applyBorder="1" applyAlignment="1" applyProtection="1">
      <alignment horizontal="center"/>
    </xf>
    <xf numFmtId="0" fontId="153" fillId="0" borderId="0" xfId="2" applyFont="1" applyAlignment="1" applyProtection="1">
      <alignment horizontal="center" vertical="center"/>
    </xf>
    <xf numFmtId="0" fontId="152" fillId="0" borderId="0" xfId="2" applyFont="1" applyAlignment="1" applyProtection="1">
      <alignment horizontal="center" vertical="center"/>
    </xf>
    <xf numFmtId="0" fontId="102" fillId="0" borderId="0" xfId="2" applyFont="1" applyAlignment="1" applyProtection="1">
      <alignment vertical="center"/>
    </xf>
    <xf numFmtId="0" fontId="102" fillId="0" borderId="0" xfId="2" applyFont="1" applyAlignment="1" applyProtection="1">
      <alignment vertical="center" wrapText="1"/>
    </xf>
    <xf numFmtId="0" fontId="102" fillId="0" borderId="0" xfId="2" applyFont="1" applyAlignment="1" applyProtection="1">
      <alignment horizontal="left" vertical="center" wrapText="1"/>
    </xf>
    <xf numFmtId="0" fontId="102" fillId="0" borderId="0" xfId="2" applyFont="1" applyAlignment="1" applyProtection="1">
      <alignment horizontal="left" vertical="center"/>
    </xf>
    <xf numFmtId="0" fontId="102" fillId="0" borderId="0" xfId="2" applyFont="1" applyAlignment="1" applyProtection="1">
      <alignment horizontal="left" vertical="top" wrapText="1"/>
    </xf>
    <xf numFmtId="0" fontId="64" fillId="0" borderId="0" xfId="2" applyFont="1" applyAlignment="1">
      <alignment horizontal="center" vertical="center"/>
    </xf>
    <xf numFmtId="0" fontId="57" fillId="0" borderId="8" xfId="2" applyFont="1" applyFill="1" applyBorder="1" applyAlignment="1" applyProtection="1">
      <alignment horizontal="center" vertical="center"/>
      <protection hidden="1"/>
    </xf>
    <xf numFmtId="3" fontId="36" fillId="0" borderId="8" xfId="3" applyNumberFormat="1" applyFont="1" applyBorder="1" applyAlignment="1" applyProtection="1">
      <alignment horizontal="left" vertical="center" shrinkToFit="1"/>
      <protection hidden="1"/>
    </xf>
    <xf numFmtId="38" fontId="36" fillId="0" borderId="8" xfId="4" applyFont="1" applyBorder="1" applyAlignment="1" applyProtection="1">
      <alignment horizontal="left" vertical="center" shrinkToFit="1"/>
      <protection hidden="1"/>
    </xf>
    <xf numFmtId="0" fontId="57" fillId="0" borderId="0" xfId="0" applyFont="1" applyAlignment="1" applyProtection="1">
      <alignment horizontal="left"/>
      <protection hidden="1"/>
    </xf>
    <xf numFmtId="0" fontId="32" fillId="0" borderId="13" xfId="0" applyFont="1" applyBorder="1" applyAlignment="1" applyProtection="1">
      <alignment horizontal="left" shrinkToFit="1"/>
      <protection hidden="1"/>
    </xf>
    <xf numFmtId="0" fontId="32" fillId="0" borderId="8" xfId="0" applyFont="1" applyBorder="1" applyAlignment="1" applyProtection="1">
      <alignment horizontal="left" shrinkToFit="1"/>
      <protection hidden="1"/>
    </xf>
    <xf numFmtId="0" fontId="56" fillId="0" borderId="0" xfId="0" applyFont="1" applyAlignment="1" applyProtection="1">
      <alignment horizontal="left"/>
      <protection hidden="1"/>
    </xf>
    <xf numFmtId="0" fontId="102" fillId="0" borderId="0" xfId="0" applyFont="1" applyAlignment="1" applyProtection="1">
      <alignment horizontal="left" shrinkToFit="1"/>
      <protection hidden="1"/>
    </xf>
    <xf numFmtId="0" fontId="102" fillId="0" borderId="8" xfId="0" applyFont="1" applyBorder="1" applyAlignment="1" applyProtection="1">
      <alignment horizontal="left" shrinkToFit="1"/>
      <protection hidden="1"/>
    </xf>
    <xf numFmtId="0" fontId="72" fillId="0" borderId="0" xfId="0" applyFont="1" applyBorder="1" applyAlignment="1" applyProtection="1">
      <alignment horizontal="left"/>
      <protection hidden="1"/>
    </xf>
    <xf numFmtId="0" fontId="72" fillId="0" borderId="8" xfId="0" applyFont="1" applyBorder="1" applyAlignment="1" applyProtection="1">
      <alignment horizontal="left"/>
      <protection hidden="1"/>
    </xf>
    <xf numFmtId="0" fontId="56" fillId="0" borderId="0"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182" fontId="72" fillId="0" borderId="0" xfId="0" applyNumberFormat="1" applyFont="1" applyBorder="1" applyAlignment="1" applyProtection="1">
      <alignment horizontal="center"/>
      <protection hidden="1"/>
    </xf>
    <xf numFmtId="182" fontId="72" fillId="0" borderId="8" xfId="0" applyNumberFormat="1" applyFont="1" applyBorder="1" applyAlignment="1" applyProtection="1">
      <alignment horizontal="center"/>
      <protection hidden="1"/>
    </xf>
    <xf numFmtId="0" fontId="72" fillId="0" borderId="0" xfId="0" applyFont="1" applyBorder="1" applyAlignment="1" applyProtection="1">
      <alignment horizontal="left" shrinkToFit="1"/>
      <protection hidden="1"/>
    </xf>
    <xf numFmtId="0" fontId="72" fillId="0" borderId="8" xfId="0" applyFont="1" applyBorder="1" applyAlignment="1" applyProtection="1">
      <alignment horizontal="left" shrinkToFit="1"/>
      <protection hidden="1"/>
    </xf>
    <xf numFmtId="0" fontId="33" fillId="0" borderId="0" xfId="0" applyFont="1" applyBorder="1" applyAlignment="1" applyProtection="1">
      <alignment horizontal="center" vertical="center"/>
      <protection hidden="1"/>
    </xf>
    <xf numFmtId="0" fontId="72" fillId="0" borderId="0" xfId="0" applyFont="1" applyBorder="1" applyAlignment="1" applyProtection="1">
      <alignment horizontal="center" shrinkToFit="1"/>
      <protection hidden="1"/>
    </xf>
    <xf numFmtId="0" fontId="72" fillId="0" borderId="8" xfId="0" applyFont="1" applyBorder="1" applyAlignment="1" applyProtection="1">
      <alignment horizontal="center" shrinkToFit="1"/>
      <protection hidden="1"/>
    </xf>
    <xf numFmtId="0" fontId="16" fillId="0" borderId="13" xfId="3" applyFont="1" applyBorder="1" applyAlignment="1" applyProtection="1">
      <alignment horizontal="center" vertical="top" shrinkToFit="1"/>
      <protection hidden="1"/>
    </xf>
    <xf numFmtId="0" fontId="61" fillId="0" borderId="0" xfId="3" applyFont="1" applyAlignment="1" applyProtection="1">
      <alignment horizontal="center" vertical="center" shrinkToFit="1"/>
      <protection hidden="1"/>
    </xf>
    <xf numFmtId="0" fontId="32" fillId="0" borderId="0" xfId="3" applyFont="1" applyAlignment="1" applyProtection="1">
      <alignment horizontal="left" vertical="center" shrinkToFit="1"/>
      <protection hidden="1"/>
    </xf>
    <xf numFmtId="0" fontId="30" fillId="0" borderId="0" xfId="3" applyFont="1" applyAlignment="1" applyProtection="1">
      <alignment horizontal="left" vertical="center" shrinkToFit="1"/>
      <protection hidden="1"/>
    </xf>
    <xf numFmtId="0" fontId="34" fillId="0" borderId="0" xfId="3" applyFont="1" applyAlignment="1" applyProtection="1">
      <alignment horizontal="center" vertical="center" shrinkToFit="1"/>
      <protection hidden="1"/>
    </xf>
    <xf numFmtId="0" fontId="34" fillId="0" borderId="0" xfId="3" applyFont="1" applyBorder="1" applyAlignment="1" applyProtection="1">
      <alignment horizontal="center" vertical="center" shrinkToFit="1"/>
      <protection hidden="1"/>
    </xf>
    <xf numFmtId="0" fontId="36" fillId="0" borderId="8" xfId="3" applyFont="1" applyBorder="1" applyAlignment="1" applyProtection="1">
      <alignment horizontal="center" vertical="center" shrinkToFit="1"/>
      <protection hidden="1"/>
    </xf>
    <xf numFmtId="0" fontId="36" fillId="0" borderId="16" xfId="3" applyFont="1" applyBorder="1" applyAlignment="1" applyProtection="1">
      <alignment horizontal="center" vertical="center" shrinkToFit="1"/>
      <protection hidden="1"/>
    </xf>
    <xf numFmtId="49" fontId="105" fillId="0" borderId="45" xfId="2" applyNumberFormat="1" applyFont="1" applyBorder="1" applyAlignment="1" applyProtection="1">
      <alignment horizontal="left" vertical="top"/>
      <protection hidden="1"/>
    </xf>
    <xf numFmtId="49" fontId="87" fillId="0" borderId="45" xfId="2" applyNumberFormat="1" applyFont="1" applyBorder="1" applyAlignment="1" applyProtection="1">
      <alignment horizontal="left" vertical="top"/>
      <protection hidden="1"/>
    </xf>
    <xf numFmtId="0" fontId="72" fillId="0" borderId="0" xfId="2" applyNumberFormat="1" applyFont="1" applyAlignment="1" applyProtection="1">
      <alignment horizontal="left" shrinkToFit="1"/>
      <protection hidden="1"/>
    </xf>
    <xf numFmtId="0" fontId="72" fillId="0" borderId="8" xfId="2" applyNumberFormat="1" applyFont="1" applyBorder="1" applyAlignment="1" applyProtection="1">
      <alignment horizontal="left" shrinkToFit="1"/>
      <protection hidden="1"/>
    </xf>
    <xf numFmtId="0" fontId="17" fillId="0" borderId="0" xfId="2" applyFont="1" applyProtection="1">
      <alignment vertical="center"/>
      <protection hidden="1"/>
    </xf>
    <xf numFmtId="0" fontId="56" fillId="0" borderId="0" xfId="2" applyFont="1" applyAlignment="1" applyProtection="1">
      <alignment horizontal="center" vertical="center" shrinkToFit="1"/>
      <protection hidden="1"/>
    </xf>
    <xf numFmtId="0" fontId="72" fillId="0" borderId="13" xfId="2" applyFont="1" applyBorder="1" applyAlignment="1" applyProtection="1">
      <alignment horizontal="center" vertical="center" shrinkToFit="1"/>
      <protection hidden="1"/>
    </xf>
    <xf numFmtId="0" fontId="72" fillId="0" borderId="8" xfId="2" applyFont="1" applyBorder="1" applyAlignment="1" applyProtection="1">
      <alignment horizontal="center" vertical="center" shrinkToFit="1"/>
      <protection hidden="1"/>
    </xf>
    <xf numFmtId="0" fontId="72" fillId="0" borderId="0" xfId="2" applyFont="1" applyBorder="1" applyAlignment="1" applyProtection="1">
      <alignment horizontal="left" vertical="center" shrinkToFit="1"/>
      <protection hidden="1"/>
    </xf>
    <xf numFmtId="0" fontId="72" fillId="0" borderId="8" xfId="2" applyFont="1" applyBorder="1" applyAlignment="1" applyProtection="1">
      <alignment horizontal="left" vertical="center" shrinkToFit="1"/>
      <protection hidden="1"/>
    </xf>
    <xf numFmtId="0" fontId="72" fillId="0" borderId="13" xfId="2" applyFont="1" applyBorder="1" applyAlignment="1" applyProtection="1">
      <alignment horizontal="left" shrinkToFit="1"/>
      <protection hidden="1"/>
    </xf>
    <xf numFmtId="0" fontId="72" fillId="0" borderId="8" xfId="2" applyFont="1" applyBorder="1" applyAlignment="1" applyProtection="1">
      <alignment horizontal="left" shrinkToFit="1"/>
      <protection hidden="1"/>
    </xf>
    <xf numFmtId="0" fontId="35" fillId="0" borderId="0" xfId="3" applyFont="1" applyAlignment="1" applyProtection="1">
      <alignment horizontal="left" vertical="center" shrinkToFit="1"/>
      <protection hidden="1"/>
    </xf>
    <xf numFmtId="0" fontId="17" fillId="0" borderId="0" xfId="2" applyFont="1" applyAlignment="1" applyProtection="1">
      <alignment horizontal="left" vertical="center"/>
      <protection hidden="1"/>
    </xf>
    <xf numFmtId="0" fontId="72" fillId="0" borderId="0" xfId="2" applyFont="1" applyBorder="1" applyAlignment="1" applyProtection="1">
      <alignment horizontal="left"/>
      <protection hidden="1"/>
    </xf>
    <xf numFmtId="0" fontId="72" fillId="0" borderId="8" xfId="2" applyFont="1" applyBorder="1" applyAlignment="1" applyProtection="1">
      <alignment horizontal="left"/>
      <protection hidden="1"/>
    </xf>
    <xf numFmtId="49" fontId="72" fillId="0" borderId="0" xfId="2" applyNumberFormat="1" applyFont="1" applyAlignment="1" applyProtection="1">
      <alignment horizontal="left" shrinkToFit="1"/>
      <protection hidden="1"/>
    </xf>
    <xf numFmtId="49" fontId="72" fillId="0" borderId="8" xfId="2" applyNumberFormat="1" applyFont="1" applyBorder="1" applyAlignment="1" applyProtection="1">
      <alignment horizontal="left" shrinkToFit="1"/>
      <protection hidden="1"/>
    </xf>
    <xf numFmtId="0" fontId="72" fillId="0" borderId="0" xfId="2" applyNumberFormat="1" applyFont="1" applyBorder="1" applyAlignment="1" applyProtection="1">
      <alignment horizontal="left" shrinkToFit="1"/>
      <protection hidden="1"/>
    </xf>
    <xf numFmtId="183" fontId="72" fillId="0" borderId="0" xfId="2" applyNumberFormat="1" applyFont="1" applyBorder="1" applyAlignment="1" applyProtection="1">
      <alignment horizontal="left"/>
      <protection hidden="1"/>
    </xf>
    <xf numFmtId="183" fontId="72" fillId="0" borderId="8" xfId="2" applyNumberFormat="1" applyFont="1" applyBorder="1" applyAlignment="1" applyProtection="1">
      <alignment horizontal="left"/>
      <protection hidden="1"/>
    </xf>
    <xf numFmtId="49" fontId="72" fillId="0" borderId="0" xfId="2" applyNumberFormat="1" applyFont="1" applyBorder="1" applyAlignment="1" applyProtection="1">
      <alignment horizontal="left"/>
      <protection hidden="1"/>
    </xf>
    <xf numFmtId="49" fontId="72" fillId="0" borderId="8" xfId="2" applyNumberFormat="1" applyFont="1" applyBorder="1" applyAlignment="1" applyProtection="1">
      <alignment horizontal="left"/>
      <protection hidden="1"/>
    </xf>
    <xf numFmtId="176" fontId="72" fillId="0" borderId="0" xfId="2" applyNumberFormat="1" applyFont="1" applyAlignment="1" applyProtection="1">
      <alignment horizontal="center"/>
      <protection hidden="1"/>
    </xf>
    <xf numFmtId="176" fontId="72" fillId="0" borderId="8" xfId="2" applyNumberFormat="1" applyFont="1" applyBorder="1" applyAlignment="1" applyProtection="1">
      <alignment horizontal="center"/>
      <protection hidden="1"/>
    </xf>
    <xf numFmtId="0" fontId="17" fillId="0" borderId="0" xfId="2" applyFont="1" applyAlignment="1" applyProtection="1">
      <alignment horizontal="center" vertical="center"/>
      <protection hidden="1"/>
    </xf>
    <xf numFmtId="0" fontId="87" fillId="0" borderId="0" xfId="2" applyFont="1" applyBorder="1" applyAlignment="1" applyProtection="1">
      <alignment horizontal="left" vertical="center" shrinkToFit="1"/>
      <protection hidden="1"/>
    </xf>
    <xf numFmtId="0" fontId="87" fillId="0" borderId="8" xfId="2" applyFont="1" applyBorder="1" applyAlignment="1" applyProtection="1">
      <alignment horizontal="left" vertical="center" shrinkToFit="1"/>
      <protection hidden="1"/>
    </xf>
    <xf numFmtId="0" fontId="72" fillId="0" borderId="0" xfId="0" applyFont="1" applyBorder="1" applyAlignment="1" applyProtection="1">
      <alignment horizontal="center"/>
      <protection hidden="1"/>
    </xf>
    <xf numFmtId="0" fontId="72" fillId="0" borderId="8" xfId="0" applyFont="1" applyBorder="1" applyAlignment="1" applyProtection="1">
      <alignment horizontal="center"/>
      <protection hidden="1"/>
    </xf>
    <xf numFmtId="182" fontId="72" fillId="0" borderId="13" xfId="0" applyNumberFormat="1" applyFont="1" applyBorder="1" applyAlignment="1" applyProtection="1">
      <alignment horizontal="center"/>
      <protection hidden="1"/>
    </xf>
    <xf numFmtId="0" fontId="79" fillId="0" borderId="0" xfId="3" applyFont="1" applyAlignment="1" applyProtection="1">
      <alignment horizontal="center" vertical="center" shrinkToFit="1"/>
      <protection hidden="1"/>
    </xf>
    <xf numFmtId="0" fontId="72" fillId="0" borderId="0" xfId="2" applyFont="1" applyBorder="1" applyAlignment="1" applyProtection="1">
      <alignment horizontal="center" shrinkToFit="1"/>
      <protection hidden="1"/>
    </xf>
    <xf numFmtId="0" fontId="72" fillId="0" borderId="8" xfId="2" applyFont="1" applyBorder="1" applyAlignment="1" applyProtection="1">
      <alignment horizontal="center" shrinkToFit="1"/>
      <protection hidden="1"/>
    </xf>
    <xf numFmtId="49" fontId="72" fillId="0" borderId="0" xfId="2" applyNumberFormat="1" applyFont="1" applyAlignment="1" applyProtection="1">
      <alignment horizontal="center" shrinkToFit="1"/>
      <protection hidden="1"/>
    </xf>
    <xf numFmtId="49" fontId="72" fillId="0" borderId="8" xfId="2" applyNumberFormat="1" applyFont="1" applyBorder="1" applyAlignment="1" applyProtection="1">
      <alignment horizontal="center" shrinkToFit="1"/>
      <protection hidden="1"/>
    </xf>
    <xf numFmtId="0" fontId="72" fillId="0" borderId="0" xfId="2" applyFont="1" applyAlignment="1" applyProtection="1">
      <alignment horizontal="center" shrinkToFit="1"/>
      <protection hidden="1"/>
    </xf>
    <xf numFmtId="0" fontId="13" fillId="0" borderId="8" xfId="2" applyFont="1" applyBorder="1" applyAlignment="1" applyProtection="1">
      <alignment horizontal="center" vertical="center"/>
      <protection hidden="1"/>
    </xf>
    <xf numFmtId="0" fontId="56" fillId="0" borderId="0" xfId="2" applyFont="1" applyAlignment="1" applyProtection="1">
      <alignment horizontal="left" vertical="center"/>
      <protection hidden="1"/>
    </xf>
    <xf numFmtId="0" fontId="34" fillId="0" borderId="13" xfId="3" applyFont="1" applyBorder="1" applyAlignment="1" applyProtection="1">
      <alignment horizontal="center" vertical="center" shrinkToFit="1"/>
      <protection hidden="1"/>
    </xf>
    <xf numFmtId="31" fontId="36" fillId="0" borderId="16" xfId="3" applyNumberFormat="1" applyFont="1" applyBorder="1" applyAlignment="1" applyProtection="1">
      <alignment horizontal="center" vertical="center" shrinkToFit="1"/>
      <protection hidden="1"/>
    </xf>
    <xf numFmtId="0" fontId="72" fillId="0" borderId="0" xfId="2" applyNumberFormat="1" applyFont="1" applyAlignment="1" applyProtection="1">
      <alignment horizontal="center" shrinkToFit="1"/>
      <protection hidden="1"/>
    </xf>
    <xf numFmtId="0" fontId="72" fillId="0" borderId="8" xfId="2" applyNumberFormat="1" applyFont="1" applyBorder="1" applyAlignment="1" applyProtection="1">
      <alignment horizontal="center" shrinkToFit="1"/>
      <protection hidden="1"/>
    </xf>
    <xf numFmtId="176" fontId="72" fillId="0" borderId="0" xfId="4" applyNumberFormat="1" applyFont="1" applyBorder="1" applyAlignment="1" applyProtection="1">
      <alignment horizontal="center" shrinkToFit="1"/>
      <protection hidden="1"/>
    </xf>
    <xf numFmtId="176" fontId="72" fillId="0" borderId="8" xfId="4" applyNumberFormat="1" applyFont="1" applyBorder="1" applyAlignment="1" applyProtection="1">
      <alignment horizontal="center" shrinkToFit="1"/>
      <protection hidden="1"/>
    </xf>
    <xf numFmtId="182" fontId="72" fillId="0" borderId="0" xfId="2" applyNumberFormat="1" applyFont="1" applyAlignment="1" applyProtection="1">
      <alignment horizontal="center" shrinkToFit="1"/>
      <protection hidden="1"/>
    </xf>
    <xf numFmtId="182" fontId="72" fillId="0" borderId="8" xfId="2" applyNumberFormat="1" applyFont="1" applyBorder="1" applyAlignment="1" applyProtection="1">
      <alignment horizontal="center" shrinkToFit="1"/>
      <protection hidden="1"/>
    </xf>
    <xf numFmtId="182" fontId="72" fillId="0" borderId="0" xfId="2" applyNumberFormat="1" applyFont="1" applyAlignment="1" applyProtection="1">
      <alignment horizontal="center" vertical="center"/>
      <protection hidden="1"/>
    </xf>
    <xf numFmtId="182" fontId="72" fillId="0" borderId="8" xfId="2" applyNumberFormat="1" applyFont="1" applyBorder="1" applyAlignment="1" applyProtection="1">
      <alignment horizontal="center" vertical="center"/>
      <protection hidden="1"/>
    </xf>
    <xf numFmtId="0" fontId="96" fillId="0" borderId="0" xfId="2" applyNumberFormat="1" applyFont="1" applyAlignment="1" applyProtection="1">
      <alignment horizontal="left" shrinkToFit="1"/>
      <protection hidden="1"/>
    </xf>
    <xf numFmtId="0" fontId="17" fillId="0" borderId="0" xfId="0" applyFont="1" applyProtection="1">
      <alignment vertical="center"/>
      <protection hidden="1"/>
    </xf>
    <xf numFmtId="0" fontId="56" fillId="0" borderId="24" xfId="0" applyFont="1" applyBorder="1" applyAlignment="1" applyProtection="1">
      <alignment horizontal="center" vertical="top" shrinkToFit="1"/>
      <protection hidden="1"/>
    </xf>
    <xf numFmtId="0" fontId="56" fillId="0" borderId="25" xfId="0" applyFont="1" applyBorder="1" applyAlignment="1" applyProtection="1">
      <alignment horizontal="center" vertical="top" shrinkToFit="1"/>
      <protection hidden="1"/>
    </xf>
    <xf numFmtId="0" fontId="56" fillId="0" borderId="15" xfId="0" applyFont="1" applyBorder="1" applyAlignment="1" applyProtection="1">
      <alignment horizontal="center" vertical="top" shrinkToFit="1"/>
      <protection hidden="1"/>
    </xf>
    <xf numFmtId="0" fontId="56" fillId="0" borderId="14" xfId="0" applyFont="1" applyBorder="1" applyAlignment="1" applyProtection="1">
      <alignment horizontal="center" vertical="top" shrinkToFit="1"/>
      <protection hidden="1"/>
    </xf>
    <xf numFmtId="0" fontId="34" fillId="0" borderId="0" xfId="3" applyFont="1" applyAlignment="1" applyProtection="1">
      <alignment horizontal="left" vertical="center" shrinkToFit="1"/>
      <protection hidden="1"/>
    </xf>
    <xf numFmtId="0" fontId="35" fillId="0" borderId="8" xfId="3" applyFont="1" applyBorder="1" applyAlignment="1" applyProtection="1">
      <alignment horizontal="right" vertical="center" shrinkToFit="1"/>
      <protection hidden="1"/>
    </xf>
    <xf numFmtId="0" fontId="32" fillId="0" borderId="8" xfId="3" applyFont="1" applyBorder="1" applyAlignment="1" applyProtection="1">
      <alignment horizontal="center" shrinkToFit="1"/>
      <protection hidden="1"/>
    </xf>
    <xf numFmtId="0" fontId="37" fillId="0" borderId="0" xfId="3" applyFont="1" applyAlignment="1" applyProtection="1">
      <alignment horizontal="center" shrinkToFit="1"/>
      <protection hidden="1"/>
    </xf>
    <xf numFmtId="0" fontId="36" fillId="0" borderId="0" xfId="3" applyFont="1" applyBorder="1" applyAlignment="1" applyProtection="1">
      <alignment horizontal="left" shrinkToFit="1"/>
      <protection hidden="1"/>
    </xf>
    <xf numFmtId="0" fontId="36" fillId="0" borderId="8" xfId="3" applyFont="1" applyBorder="1" applyAlignment="1" applyProtection="1">
      <alignment horizontal="left" shrinkToFit="1"/>
      <protection hidden="1"/>
    </xf>
    <xf numFmtId="0" fontId="81" fillId="0" borderId="0" xfId="3" applyFont="1" applyBorder="1" applyAlignment="1" applyProtection="1">
      <alignment horizontal="center"/>
      <protection hidden="1"/>
    </xf>
    <xf numFmtId="0" fontId="81" fillId="0" borderId="8" xfId="3" applyFont="1" applyBorder="1" applyAlignment="1" applyProtection="1">
      <alignment horizontal="center"/>
      <protection hidden="1"/>
    </xf>
    <xf numFmtId="0" fontId="36" fillId="0" borderId="45" xfId="3" applyFont="1" applyBorder="1" applyAlignment="1" applyProtection="1">
      <alignment horizontal="left" vertical="center" wrapText="1"/>
      <protection hidden="1"/>
    </xf>
    <xf numFmtId="0" fontId="32" fillId="0" borderId="13" xfId="3" applyFont="1" applyBorder="1" applyAlignment="1" applyProtection="1">
      <alignment horizontal="left" vertical="center" shrinkToFit="1"/>
      <protection hidden="1"/>
    </xf>
    <xf numFmtId="0" fontId="33" fillId="0" borderId="0" xfId="3" applyFont="1" applyAlignment="1" applyProtection="1">
      <alignment horizontal="left" vertical="center" shrinkToFit="1"/>
      <protection hidden="1"/>
    </xf>
    <xf numFmtId="0" fontId="36" fillId="0" borderId="45" xfId="3" applyFont="1" applyBorder="1" applyAlignment="1" applyProtection="1">
      <alignment horizontal="left" vertical="center" wrapText="1" shrinkToFit="1"/>
      <protection hidden="1"/>
    </xf>
    <xf numFmtId="0" fontId="72" fillId="0" borderId="0" xfId="3" applyFont="1" applyBorder="1" applyAlignment="1" applyProtection="1">
      <alignment horizontal="left" wrapText="1" shrinkToFit="1"/>
      <protection hidden="1"/>
    </xf>
    <xf numFmtId="0" fontId="72" fillId="0" borderId="8" xfId="3" applyFont="1" applyBorder="1" applyAlignment="1" applyProtection="1">
      <alignment horizontal="left" wrapText="1" shrinkToFit="1"/>
      <protection hidden="1"/>
    </xf>
    <xf numFmtId="0" fontId="110" fillId="0" borderId="0" xfId="3" applyNumberFormat="1" applyFont="1" applyBorder="1" applyAlignment="1" applyProtection="1">
      <alignment horizontal="center" shrinkToFit="1"/>
      <protection hidden="1"/>
    </xf>
    <xf numFmtId="0" fontId="110" fillId="0" borderId="8" xfId="3" applyNumberFormat="1" applyFont="1" applyBorder="1" applyAlignment="1" applyProtection="1">
      <alignment horizontal="center" shrinkToFit="1"/>
      <protection hidden="1"/>
    </xf>
    <xf numFmtId="0" fontId="37" fillId="0" borderId="0" xfId="3" applyFont="1" applyBorder="1" applyAlignment="1" applyProtection="1">
      <alignment horizontal="center" vertical="center" wrapText="1" shrinkToFit="1"/>
      <protection hidden="1"/>
    </xf>
    <xf numFmtId="0" fontId="37" fillId="0" borderId="13" xfId="3" applyFont="1" applyBorder="1" applyAlignment="1" applyProtection="1">
      <alignment horizontal="center" vertical="center" shrinkToFit="1"/>
      <protection hidden="1"/>
    </xf>
    <xf numFmtId="180" fontId="70" fillId="0" borderId="8" xfId="3" applyNumberFormat="1" applyFont="1" applyBorder="1" applyAlignment="1" applyProtection="1">
      <alignment horizontal="center" shrinkToFit="1"/>
      <protection hidden="1"/>
    </xf>
    <xf numFmtId="0" fontId="41" fillId="0" borderId="13" xfId="3" applyFont="1" applyBorder="1" applyAlignment="1" applyProtection="1">
      <alignment horizontal="center" vertical="center" shrinkToFit="1"/>
      <protection hidden="1"/>
    </xf>
    <xf numFmtId="0" fontId="109" fillId="0" borderId="0" xfId="0" applyFont="1" applyAlignment="1" applyProtection="1">
      <alignment horizontal="left" vertical="center" shrinkToFit="1"/>
      <protection hidden="1"/>
    </xf>
    <xf numFmtId="0" fontId="35" fillId="0" borderId="0" xfId="0" applyFont="1" applyAlignment="1" applyProtection="1">
      <alignment horizontal="left" vertical="center" shrinkToFit="1"/>
      <protection hidden="1"/>
    </xf>
    <xf numFmtId="0" fontId="40" fillId="0" borderId="0" xfId="3" applyFont="1" applyAlignment="1" applyProtection="1">
      <alignment horizontal="center" vertical="center" shrinkToFit="1"/>
      <protection hidden="1"/>
    </xf>
    <xf numFmtId="0" fontId="71" fillId="0" borderId="0" xfId="3" applyFont="1" applyAlignment="1" applyProtection="1">
      <alignment horizontal="center" vertical="center" shrinkToFit="1"/>
      <protection hidden="1"/>
    </xf>
    <xf numFmtId="49" fontId="36" fillId="0" borderId="0" xfId="3" applyNumberFormat="1" applyFont="1" applyBorder="1" applyAlignment="1" applyProtection="1">
      <alignment horizontal="left" shrinkToFit="1"/>
      <protection hidden="1"/>
    </xf>
    <xf numFmtId="49" fontId="36" fillId="0" borderId="8" xfId="3" applyNumberFormat="1" applyFont="1" applyBorder="1" applyAlignment="1" applyProtection="1">
      <alignment horizontal="left" shrinkToFit="1"/>
      <protection hidden="1"/>
    </xf>
    <xf numFmtId="0" fontId="72" fillId="0" borderId="0" xfId="2" applyFont="1" applyBorder="1" applyAlignment="1" applyProtection="1">
      <alignment horizontal="left" shrinkToFit="1"/>
      <protection hidden="1"/>
    </xf>
    <xf numFmtId="0" fontId="72" fillId="0" borderId="7" xfId="2" applyFont="1" applyBorder="1" applyAlignment="1" applyProtection="1">
      <alignment horizontal="left" shrinkToFit="1"/>
      <protection hidden="1"/>
    </xf>
    <xf numFmtId="0" fontId="13" fillId="0" borderId="0" xfId="2" applyFont="1" applyBorder="1" applyAlignment="1" applyProtection="1">
      <alignment horizontal="left" vertical="center"/>
      <protection hidden="1"/>
    </xf>
    <xf numFmtId="0" fontId="72" fillId="0" borderId="7" xfId="2" applyFont="1" applyBorder="1" applyAlignment="1" applyProtection="1">
      <alignment horizontal="center" shrinkToFit="1"/>
      <protection hidden="1"/>
    </xf>
    <xf numFmtId="0" fontId="56" fillId="0" borderId="7" xfId="2" applyFont="1" applyBorder="1" applyAlignment="1" applyProtection="1">
      <alignment horizontal="left" vertical="center" shrinkToFit="1"/>
      <protection hidden="1"/>
    </xf>
    <xf numFmtId="0" fontId="56" fillId="0" borderId="0" xfId="2" applyFont="1" applyAlignment="1" applyProtection="1">
      <alignment horizontal="left" vertical="distributed"/>
      <protection hidden="1"/>
    </xf>
    <xf numFmtId="0" fontId="13" fillId="0" borderId="0" xfId="2" applyFont="1" applyAlignment="1" applyProtection="1">
      <alignment horizontal="center" vertical="center"/>
      <protection hidden="1"/>
    </xf>
    <xf numFmtId="0" fontId="90" fillId="0" borderId="0" xfId="2" applyFont="1" applyAlignment="1" applyProtection="1">
      <alignment horizontal="center" vertical="center"/>
      <protection hidden="1"/>
    </xf>
    <xf numFmtId="0" fontId="72" fillId="0" borderId="0" xfId="2" applyFont="1" applyAlignment="1" applyProtection="1">
      <alignment horizontal="left" shrinkToFit="1"/>
      <protection hidden="1"/>
    </xf>
    <xf numFmtId="0" fontId="60" fillId="0" borderId="8" xfId="2" applyFont="1" applyBorder="1" applyAlignment="1" applyProtection="1">
      <alignment horizontal="center" vertical="center" shrinkToFit="1"/>
      <protection hidden="1"/>
    </xf>
    <xf numFmtId="182" fontId="72" fillId="0" borderId="0" xfId="2" applyNumberFormat="1" applyFont="1" applyAlignment="1" applyProtection="1">
      <alignment horizontal="center"/>
      <protection hidden="1"/>
    </xf>
    <xf numFmtId="182" fontId="72" fillId="0" borderId="8" xfId="2" applyNumberFormat="1" applyFont="1" applyBorder="1" applyAlignment="1" applyProtection="1">
      <alignment horizontal="center"/>
      <protection hidden="1"/>
    </xf>
    <xf numFmtId="0" fontId="13" fillId="0" borderId="0" xfId="2" applyFont="1" applyAlignment="1" applyProtection="1">
      <alignment horizontal="left" vertical="center"/>
      <protection hidden="1"/>
    </xf>
    <xf numFmtId="0" fontId="56" fillId="0" borderId="0" xfId="2" applyFont="1" applyAlignment="1" applyProtection="1">
      <alignment horizontal="left" vertical="center" shrinkToFit="1"/>
      <protection hidden="1"/>
    </xf>
    <xf numFmtId="0" fontId="60" fillId="0" borderId="8" xfId="2" applyFont="1" applyBorder="1" applyAlignment="1" applyProtection="1">
      <alignment horizontal="center" shrinkToFit="1"/>
      <protection hidden="1"/>
    </xf>
    <xf numFmtId="183" fontId="121" fillId="0" borderId="16" xfId="3" applyNumberFormat="1" applyFont="1" applyBorder="1" applyAlignment="1" applyProtection="1">
      <alignment horizontal="center" vertical="center"/>
      <protection hidden="1"/>
    </xf>
    <xf numFmtId="0" fontId="60" fillId="0" borderId="16" xfId="2" applyFont="1" applyBorder="1" applyAlignment="1" applyProtection="1">
      <alignment horizontal="center" vertical="center" shrinkToFit="1"/>
      <protection hidden="1"/>
    </xf>
    <xf numFmtId="183" fontId="121" fillId="0" borderId="8" xfId="3" applyNumberFormat="1" applyFont="1" applyBorder="1" applyAlignment="1" applyProtection="1">
      <alignment horizontal="center"/>
      <protection hidden="1"/>
    </xf>
    <xf numFmtId="182" fontId="60" fillId="0" borderId="8" xfId="3" applyNumberFormat="1" applyFont="1" applyBorder="1" applyAlignment="1" applyProtection="1">
      <alignment horizontal="center" vertical="center"/>
      <protection hidden="1"/>
    </xf>
    <xf numFmtId="182" fontId="60" fillId="0" borderId="16" xfId="3" applyNumberFormat="1" applyFont="1" applyBorder="1" applyAlignment="1" applyProtection="1">
      <alignment horizontal="center" vertical="center"/>
      <protection hidden="1"/>
    </xf>
    <xf numFmtId="0" fontId="60" fillId="0" borderId="8" xfId="3" applyFont="1" applyBorder="1" applyAlignment="1" applyProtection="1">
      <alignment horizontal="center" vertical="center" shrinkToFit="1"/>
      <protection hidden="1"/>
    </xf>
    <xf numFmtId="0" fontId="60" fillId="2" borderId="16" xfId="3" applyFont="1" applyFill="1" applyBorder="1" applyAlignment="1" applyProtection="1">
      <alignment horizontal="center" vertical="center" shrinkToFit="1"/>
      <protection hidden="1"/>
    </xf>
    <xf numFmtId="0" fontId="87" fillId="0" borderId="0" xfId="2" applyFont="1" applyAlignment="1" applyProtection="1">
      <alignment horizontal="center" shrinkToFit="1"/>
      <protection hidden="1"/>
    </xf>
    <xf numFmtId="0" fontId="87" fillId="0" borderId="8" xfId="2" applyFont="1" applyBorder="1" applyAlignment="1" applyProtection="1">
      <alignment horizontal="center" shrinkToFit="1"/>
      <protection hidden="1"/>
    </xf>
    <xf numFmtId="0" fontId="13"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84" fillId="0" borderId="0" xfId="2" applyFont="1" applyAlignment="1" applyProtection="1">
      <alignment horizontal="left" vertical="center"/>
      <protection hidden="1"/>
    </xf>
    <xf numFmtId="0" fontId="13" fillId="0" borderId="0" xfId="2" applyFont="1" applyBorder="1" applyAlignment="1" applyProtection="1">
      <alignment horizontal="center" vertical="center"/>
      <protection hidden="1"/>
    </xf>
    <xf numFmtId="0" fontId="72" fillId="0" borderId="9" xfId="2" applyFont="1" applyBorder="1" applyAlignment="1" applyProtection="1">
      <alignment horizontal="center" shrinkToFit="1"/>
      <protection hidden="1"/>
    </xf>
    <xf numFmtId="0" fontId="72" fillId="0" borderId="11" xfId="2" applyFont="1" applyBorder="1" applyAlignment="1" applyProtection="1">
      <alignment horizontal="center" shrinkToFit="1"/>
      <protection hidden="1"/>
    </xf>
    <xf numFmtId="0" fontId="72" fillId="0" borderId="10" xfId="2" applyFont="1" applyBorder="1" applyAlignment="1" applyProtection="1">
      <alignment horizontal="center" shrinkToFit="1"/>
      <protection hidden="1"/>
    </xf>
    <xf numFmtId="0" fontId="72" fillId="0" borderId="12" xfId="2" applyFont="1" applyBorder="1" applyAlignment="1" applyProtection="1">
      <alignment horizontal="center" shrinkToFit="1"/>
      <protection hidden="1"/>
    </xf>
    <xf numFmtId="0" fontId="86" fillId="0" borderId="13" xfId="2" applyFont="1" applyBorder="1" applyAlignment="1" applyProtection="1">
      <alignment horizontal="center" shrinkToFit="1"/>
      <protection hidden="1"/>
    </xf>
    <xf numFmtId="0" fontId="86" fillId="0" borderId="14" xfId="2" applyFont="1" applyBorder="1" applyAlignment="1" applyProtection="1">
      <alignment horizontal="center" shrinkToFit="1"/>
      <protection hidden="1"/>
    </xf>
    <xf numFmtId="0" fontId="86" fillId="0" borderId="8" xfId="2" applyFont="1" applyBorder="1" applyAlignment="1" applyProtection="1">
      <alignment horizontal="center" shrinkToFit="1"/>
      <protection hidden="1"/>
    </xf>
    <xf numFmtId="0" fontId="86" fillId="0" borderId="11" xfId="2" applyFont="1" applyBorder="1" applyAlignment="1" applyProtection="1">
      <alignment horizontal="center" shrinkToFit="1"/>
      <protection hidden="1"/>
    </xf>
    <xf numFmtId="0" fontId="86" fillId="0" borderId="15" xfId="2" applyFont="1" applyBorder="1" applyAlignment="1" applyProtection="1">
      <alignment horizontal="center" shrinkToFit="1"/>
      <protection hidden="1"/>
    </xf>
    <xf numFmtId="0" fontId="86" fillId="0" borderId="12" xfId="2" applyFont="1" applyBorder="1" applyAlignment="1" applyProtection="1">
      <alignment horizontal="center" shrinkToFit="1"/>
      <protection hidden="1"/>
    </xf>
    <xf numFmtId="0" fontId="56" fillId="0" borderId="0" xfId="2" applyFont="1" applyAlignment="1" applyProtection="1">
      <alignment horizontal="right" vertical="center"/>
      <protection hidden="1"/>
    </xf>
    <xf numFmtId="0" fontId="121" fillId="0" borderId="0" xfId="2" applyFont="1" applyAlignment="1" applyProtection="1">
      <alignment horizontal="center" vertical="center" shrinkToFit="1"/>
      <protection hidden="1"/>
    </xf>
    <xf numFmtId="0" fontId="121" fillId="0" borderId="9" xfId="2" applyFont="1" applyBorder="1" applyAlignment="1" applyProtection="1">
      <alignment horizontal="center" vertical="center" shrinkToFit="1"/>
      <protection hidden="1"/>
    </xf>
    <xf numFmtId="0" fontId="73" fillId="0" borderId="0" xfId="2" applyFont="1" applyAlignment="1" applyProtection="1">
      <alignment horizontal="center" vertical="center"/>
      <protection hidden="1"/>
    </xf>
    <xf numFmtId="183" fontId="72" fillId="0" borderId="0" xfId="2" applyNumberFormat="1" applyFont="1" applyBorder="1" applyAlignment="1" applyProtection="1">
      <alignment horizontal="center"/>
      <protection hidden="1"/>
    </xf>
    <xf numFmtId="183" fontId="72" fillId="0" borderId="8" xfId="2" applyNumberFormat="1" applyFont="1" applyBorder="1" applyAlignment="1" applyProtection="1">
      <alignment horizontal="center"/>
      <protection hidden="1"/>
    </xf>
    <xf numFmtId="0" fontId="11" fillId="0" borderId="15" xfId="2" applyFont="1" applyBorder="1" applyAlignment="1">
      <alignment horizontal="center" vertical="center"/>
    </xf>
    <xf numFmtId="0" fontId="11" fillId="0" borderId="13" xfId="2" applyFont="1" applyBorder="1" applyAlignment="1">
      <alignment horizontal="center" vertical="center"/>
    </xf>
    <xf numFmtId="0" fontId="11" fillId="0" borderId="14" xfId="2" applyFont="1" applyBorder="1" applyAlignment="1">
      <alignment horizontal="center" vertical="center"/>
    </xf>
    <xf numFmtId="0" fontId="11" fillId="0" borderId="10" xfId="2" applyFont="1" applyBorder="1" applyAlignment="1">
      <alignment horizontal="center" vertical="center"/>
    </xf>
    <xf numFmtId="0" fontId="11" fillId="0" borderId="0" xfId="2" applyFont="1" applyBorder="1" applyAlignment="1">
      <alignment horizontal="center" vertical="center"/>
    </xf>
    <xf numFmtId="0" fontId="11" fillId="0" borderId="9" xfId="2" applyFont="1" applyBorder="1" applyAlignment="1">
      <alignment horizontal="center" vertical="center"/>
    </xf>
    <xf numFmtId="0" fontId="11" fillId="0" borderId="12" xfId="2" applyFont="1" applyBorder="1" applyAlignment="1">
      <alignment horizontal="center" vertical="center"/>
    </xf>
    <xf numFmtId="0" fontId="11" fillId="0" borderId="8" xfId="2" applyFont="1" applyBorder="1" applyAlignment="1">
      <alignment horizontal="center" vertical="center"/>
    </xf>
    <xf numFmtId="0" fontId="11" fillId="0" borderId="11" xfId="2" applyFont="1" applyBorder="1" applyAlignment="1">
      <alignment horizontal="center" vertical="center"/>
    </xf>
    <xf numFmtId="0" fontId="25" fillId="0" borderId="15" xfId="2" applyFont="1" applyBorder="1" applyAlignment="1">
      <alignment horizontal="center" vertical="center"/>
    </xf>
    <xf numFmtId="0" fontId="25" fillId="0" borderId="13" xfId="2" applyFont="1" applyBorder="1" applyAlignment="1">
      <alignment horizontal="center" vertical="center"/>
    </xf>
    <xf numFmtId="0" fontId="25" fillId="0" borderId="14" xfId="2" applyFont="1" applyBorder="1" applyAlignment="1">
      <alignment horizontal="center" vertical="center"/>
    </xf>
    <xf numFmtId="0" fontId="25" fillId="0" borderId="10" xfId="2" applyFont="1" applyBorder="1" applyAlignment="1">
      <alignment horizontal="center" vertical="center"/>
    </xf>
    <xf numFmtId="0" fontId="25" fillId="0" borderId="0" xfId="2" applyFont="1" applyBorder="1" applyAlignment="1">
      <alignment horizontal="center" vertical="center"/>
    </xf>
    <xf numFmtId="0" fontId="25" fillId="0" borderId="9" xfId="2" applyFont="1" applyBorder="1" applyAlignment="1">
      <alignment horizontal="center" vertical="center"/>
    </xf>
    <xf numFmtId="0" fontId="25" fillId="0" borderId="12" xfId="2" applyFont="1" applyBorder="1" applyAlignment="1">
      <alignment horizontal="center" vertical="center"/>
    </xf>
    <xf numFmtId="0" fontId="25" fillId="0" borderId="8" xfId="2" applyFont="1" applyBorder="1" applyAlignment="1">
      <alignment horizontal="center" vertical="center"/>
    </xf>
    <xf numFmtId="0" fontId="25" fillId="0" borderId="11" xfId="2" applyFont="1" applyBorder="1" applyAlignment="1">
      <alignment horizontal="center" vertical="center"/>
    </xf>
    <xf numFmtId="182" fontId="25" fillId="0" borderId="15" xfId="2" applyNumberFormat="1" applyFont="1" applyBorder="1" applyAlignment="1">
      <alignment horizontal="center" vertical="center"/>
    </xf>
    <xf numFmtId="0" fontId="25" fillId="0" borderId="13" xfId="2" applyNumberFormat="1" applyFont="1" applyBorder="1" applyAlignment="1">
      <alignment horizontal="center" vertical="center"/>
    </xf>
    <xf numFmtId="0" fontId="25" fillId="0" borderId="14" xfId="2" applyNumberFormat="1" applyFont="1" applyBorder="1" applyAlignment="1">
      <alignment horizontal="center" vertical="center"/>
    </xf>
    <xf numFmtId="0" fontId="25" fillId="0" borderId="10" xfId="2" applyNumberFormat="1" applyFont="1" applyBorder="1" applyAlignment="1">
      <alignment horizontal="center" vertical="center"/>
    </xf>
    <xf numFmtId="0" fontId="25" fillId="0" borderId="0" xfId="2" applyNumberFormat="1" applyFont="1" applyBorder="1" applyAlignment="1">
      <alignment horizontal="center" vertical="center"/>
    </xf>
    <xf numFmtId="0" fontId="25" fillId="0" borderId="9" xfId="2" applyNumberFormat="1" applyFont="1" applyBorder="1" applyAlignment="1">
      <alignment horizontal="center" vertical="center"/>
    </xf>
    <xf numFmtId="0" fontId="25" fillId="0" borderId="12" xfId="2" applyNumberFormat="1" applyFont="1" applyBorder="1" applyAlignment="1">
      <alignment horizontal="center" vertical="center"/>
    </xf>
    <xf numFmtId="0" fontId="25" fillId="0" borderId="8" xfId="2" applyNumberFormat="1" applyFont="1" applyBorder="1" applyAlignment="1">
      <alignment horizontal="center" vertical="center"/>
    </xf>
    <xf numFmtId="0" fontId="25" fillId="0" borderId="11" xfId="2" applyNumberFormat="1" applyFont="1" applyBorder="1" applyAlignment="1">
      <alignment horizontal="center" vertical="center"/>
    </xf>
    <xf numFmtId="0" fontId="25" fillId="0" borderId="0" xfId="2" applyFont="1" applyAlignment="1">
      <alignment horizontal="center" vertical="center"/>
    </xf>
    <xf numFmtId="0" fontId="11" fillId="0" borderId="0" xfId="2" applyFont="1" applyAlignment="1">
      <alignment horizontal="center" vertical="center"/>
    </xf>
    <xf numFmtId="0" fontId="13" fillId="2" borderId="0" xfId="3" applyFont="1" applyFill="1" applyAlignment="1" applyProtection="1">
      <alignment horizontal="center" vertical="center"/>
      <protection hidden="1"/>
    </xf>
    <xf numFmtId="0" fontId="13" fillId="0" borderId="0" xfId="3" applyFont="1" applyAlignment="1" applyProtection="1">
      <alignment horizontal="center" vertical="center"/>
      <protection hidden="1"/>
    </xf>
    <xf numFmtId="0" fontId="13" fillId="0" borderId="0" xfId="2" applyFont="1" applyAlignment="1" applyProtection="1">
      <alignment horizontal="center" vertical="center" shrinkToFit="1"/>
      <protection hidden="1"/>
    </xf>
    <xf numFmtId="49" fontId="17" fillId="0" borderId="0" xfId="2" applyNumberFormat="1" applyFont="1" applyAlignment="1" applyProtection="1">
      <alignment horizontal="left" vertical="center" shrinkToFit="1"/>
      <protection hidden="1"/>
    </xf>
    <xf numFmtId="0" fontId="13" fillId="0" borderId="0" xfId="0" applyFont="1" applyBorder="1" applyAlignment="1" applyProtection="1">
      <alignment horizontal="right" vertical="center"/>
      <protection hidden="1"/>
    </xf>
    <xf numFmtId="0" fontId="13" fillId="0" borderId="0" xfId="0" applyFont="1" applyBorder="1" applyAlignment="1" applyProtection="1">
      <alignment horizontal="left" vertical="center"/>
      <protection hidden="1"/>
    </xf>
    <xf numFmtId="0" fontId="13" fillId="0" borderId="0" xfId="0" applyFont="1" applyBorder="1" applyAlignment="1" applyProtection="1">
      <alignment horizontal="center" vertical="center"/>
      <protection hidden="1"/>
    </xf>
    <xf numFmtId="0" fontId="56" fillId="0" borderId="13" xfId="0" applyFont="1" applyBorder="1" applyAlignment="1" applyProtection="1">
      <alignment horizontal="center" vertical="top" shrinkToFit="1"/>
      <protection hidden="1"/>
    </xf>
    <xf numFmtId="0" fontId="56" fillId="0" borderId="20" xfId="0" applyFont="1" applyBorder="1" applyAlignment="1" applyProtection="1">
      <alignment horizontal="center" vertical="top" shrinkToFit="1"/>
      <protection hidden="1"/>
    </xf>
    <xf numFmtId="0" fontId="56" fillId="0" borderId="49" xfId="0" applyFont="1" applyBorder="1" applyAlignment="1" applyProtection="1">
      <alignment horizontal="center" vertical="center" shrinkToFit="1"/>
      <protection hidden="1"/>
    </xf>
    <xf numFmtId="0" fontId="56" fillId="0" borderId="46" xfId="0" applyFont="1" applyBorder="1" applyAlignment="1" applyProtection="1">
      <alignment horizontal="center" vertical="center" shrinkToFit="1"/>
      <protection hidden="1"/>
    </xf>
    <xf numFmtId="0" fontId="56" fillId="0" borderId="12" xfId="0" applyFont="1" applyBorder="1" applyAlignment="1" applyProtection="1">
      <alignment horizontal="center" vertical="center" shrinkToFit="1"/>
      <protection hidden="1"/>
    </xf>
    <xf numFmtId="0" fontId="56" fillId="0" borderId="11" xfId="0" applyFont="1" applyBorder="1" applyAlignment="1" applyProtection="1">
      <alignment horizontal="center" vertical="center" shrinkToFit="1"/>
      <protection hidden="1"/>
    </xf>
    <xf numFmtId="0" fontId="56" fillId="0" borderId="8" xfId="0" applyFont="1" applyBorder="1" applyAlignment="1" applyProtection="1">
      <alignment horizontal="center" vertical="center" shrinkToFit="1"/>
      <protection hidden="1"/>
    </xf>
    <xf numFmtId="0" fontId="56" fillId="0" borderId="10" xfId="0" applyFont="1" applyBorder="1" applyAlignment="1" applyProtection="1">
      <alignment horizontal="center" vertical="center" shrinkToFit="1"/>
      <protection hidden="1"/>
    </xf>
    <xf numFmtId="0" fontId="56" fillId="0" borderId="0" xfId="0" applyFont="1" applyAlignment="1" applyProtection="1">
      <alignment horizontal="center" vertical="center" shrinkToFit="1"/>
      <protection hidden="1"/>
    </xf>
    <xf numFmtId="0" fontId="56" fillId="0" borderId="9" xfId="0" applyFont="1" applyBorder="1" applyAlignment="1" applyProtection="1">
      <alignment horizontal="center" vertical="center" shrinkToFit="1"/>
      <protection hidden="1"/>
    </xf>
    <xf numFmtId="0" fontId="56" fillId="0" borderId="18" xfId="0" applyFont="1" applyBorder="1" applyAlignment="1" applyProtection="1">
      <alignment horizontal="center" vertical="center" shrinkToFit="1"/>
      <protection hidden="1"/>
    </xf>
    <xf numFmtId="0" fontId="87" fillId="0" borderId="47" xfId="0" applyFont="1" applyBorder="1" applyAlignment="1" applyProtection="1">
      <alignment horizontal="center" vertical="center" shrinkToFit="1"/>
      <protection hidden="1"/>
    </xf>
    <xf numFmtId="0" fontId="87" fillId="0" borderId="45" xfId="0" applyFont="1" applyBorder="1" applyAlignment="1" applyProtection="1">
      <alignment horizontal="center" vertical="center" shrinkToFit="1"/>
      <protection hidden="1"/>
    </xf>
    <xf numFmtId="0" fontId="87" fillId="0" borderId="22" xfId="0" applyFont="1" applyBorder="1" applyAlignment="1" applyProtection="1">
      <alignment horizontal="center" vertical="center" shrinkToFit="1"/>
      <protection hidden="1"/>
    </xf>
    <xf numFmtId="0" fontId="87" fillId="0" borderId="21" xfId="0" applyFont="1" applyBorder="1" applyAlignment="1" applyProtection="1">
      <alignment horizontal="center" vertical="center" shrinkToFit="1"/>
      <protection hidden="1"/>
    </xf>
    <xf numFmtId="184" fontId="87" fillId="0" borderId="22" xfId="0" applyNumberFormat="1" applyFont="1" applyBorder="1" applyAlignment="1" applyProtection="1">
      <alignment horizontal="center" vertical="center" shrinkToFit="1"/>
      <protection hidden="1"/>
    </xf>
    <xf numFmtId="184" fontId="87" fillId="0" borderId="16" xfId="0" applyNumberFormat="1" applyFont="1" applyBorder="1" applyAlignment="1" applyProtection="1">
      <alignment horizontal="center" vertical="center" shrinkToFit="1"/>
      <protection hidden="1"/>
    </xf>
    <xf numFmtId="0" fontId="87" fillId="0" borderId="16" xfId="0" applyFont="1" applyBorder="1" applyAlignment="1" applyProtection="1">
      <alignment horizontal="center" vertical="center" shrinkToFit="1"/>
      <protection hidden="1"/>
    </xf>
    <xf numFmtId="0" fontId="97" fillId="0" borderId="22" xfId="0" applyFont="1" applyBorder="1" applyAlignment="1" applyProtection="1">
      <alignment horizontal="left" vertical="center" wrapText="1" shrinkToFit="1"/>
      <protection hidden="1"/>
    </xf>
    <xf numFmtId="0" fontId="97" fillId="0" borderId="16" xfId="0" applyFont="1" applyBorder="1" applyAlignment="1" applyProtection="1">
      <alignment horizontal="left" vertical="center" wrapText="1" shrinkToFit="1"/>
      <protection hidden="1"/>
    </xf>
    <xf numFmtId="0" fontId="97" fillId="0" borderId="21" xfId="0" applyFont="1" applyBorder="1" applyAlignment="1" applyProtection="1">
      <alignment horizontal="left" vertical="center" wrapText="1" shrinkToFit="1"/>
      <protection hidden="1"/>
    </xf>
    <xf numFmtId="0" fontId="87" fillId="0" borderId="23" xfId="0" applyFont="1" applyBorder="1" applyAlignment="1" applyProtection="1">
      <alignment horizontal="center" vertical="center" shrinkToFit="1"/>
      <protection hidden="1"/>
    </xf>
    <xf numFmtId="0" fontId="95" fillId="0" borderId="19" xfId="0" applyFont="1" applyBorder="1" applyAlignment="1" applyProtection="1">
      <alignment horizontal="center" vertical="center" shrinkToFit="1"/>
      <protection hidden="1"/>
    </xf>
    <xf numFmtId="0" fontId="95" fillId="0" borderId="13" xfId="0" applyFont="1" applyBorder="1" applyAlignment="1" applyProtection="1">
      <alignment horizontal="center" vertical="center" shrinkToFit="1"/>
      <protection hidden="1"/>
    </xf>
    <xf numFmtId="0" fontId="95" fillId="0" borderId="14" xfId="0" applyFont="1" applyBorder="1" applyAlignment="1" applyProtection="1">
      <alignment horizontal="center" vertical="center" shrinkToFit="1"/>
      <protection hidden="1"/>
    </xf>
    <xf numFmtId="0" fontId="95" fillId="0" borderId="15" xfId="0" applyFont="1" applyBorder="1" applyAlignment="1" applyProtection="1">
      <alignment horizontal="center" vertical="center" shrinkToFit="1"/>
      <protection hidden="1"/>
    </xf>
    <xf numFmtId="0" fontId="95" fillId="0" borderId="25" xfId="0" applyFont="1" applyBorder="1" applyAlignment="1" applyProtection="1">
      <alignment horizontal="center" vertical="center" shrinkToFit="1"/>
      <protection hidden="1"/>
    </xf>
    <xf numFmtId="177" fontId="95" fillId="0" borderId="25" xfId="0" applyNumberFormat="1" applyFont="1" applyBorder="1" applyAlignment="1" applyProtection="1">
      <alignment horizontal="center" vertical="center" shrinkToFit="1"/>
      <protection hidden="1"/>
    </xf>
    <xf numFmtId="177" fontId="95" fillId="0" borderId="48" xfId="0" applyNumberFormat="1" applyFont="1" applyBorder="1" applyAlignment="1" applyProtection="1">
      <alignment horizontal="center" vertical="center" shrinkToFit="1"/>
      <protection hidden="1"/>
    </xf>
    <xf numFmtId="0" fontId="13" fillId="0" borderId="46" xfId="0" applyFont="1" applyBorder="1" applyAlignment="1" applyProtection="1">
      <alignment horizontal="center" vertical="center" wrapText="1"/>
      <protection hidden="1"/>
    </xf>
    <xf numFmtId="0" fontId="98" fillId="0" borderId="12" xfId="0" applyFont="1" applyBorder="1" applyAlignment="1" applyProtection="1">
      <alignment horizontal="center" vertical="center" wrapText="1"/>
      <protection hidden="1"/>
    </xf>
    <xf numFmtId="0" fontId="98" fillId="0" borderId="8" xfId="0" applyFont="1" applyBorder="1" applyAlignment="1" applyProtection="1">
      <alignment horizontal="center" vertical="center" wrapText="1"/>
      <protection hidden="1"/>
    </xf>
    <xf numFmtId="0" fontId="98" fillId="0" borderId="11"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shrinkToFit="1"/>
      <protection hidden="1"/>
    </xf>
    <xf numFmtId="0" fontId="13" fillId="0" borderId="8"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0" fontId="90" fillId="0" borderId="46" xfId="0" applyFont="1" applyBorder="1" applyAlignment="1" applyProtection="1">
      <alignment horizontal="center" vertical="center" wrapText="1"/>
      <protection hidden="1"/>
    </xf>
    <xf numFmtId="0" fontId="90" fillId="0" borderId="50" xfId="0" applyFont="1" applyBorder="1" applyAlignment="1" applyProtection="1">
      <alignment horizontal="center" vertical="center" wrapText="1"/>
      <protection hidden="1"/>
    </xf>
    <xf numFmtId="0" fontId="87" fillId="0" borderId="65" xfId="0" applyNumberFormat="1" applyFont="1" applyBorder="1" applyAlignment="1" applyProtection="1">
      <alignment horizontal="center" shrinkToFit="1"/>
      <protection hidden="1"/>
    </xf>
    <xf numFmtId="0" fontId="87" fillId="0" borderId="66" xfId="0" applyNumberFormat="1" applyFont="1" applyBorder="1" applyAlignment="1" applyProtection="1">
      <alignment horizontal="center" shrinkToFit="1"/>
      <protection hidden="1"/>
    </xf>
    <xf numFmtId="0" fontId="87" fillId="0" borderId="67" xfId="0" applyNumberFormat="1" applyFont="1" applyBorder="1" applyAlignment="1" applyProtection="1">
      <alignment horizontal="center" shrinkToFit="1"/>
      <protection hidden="1"/>
    </xf>
    <xf numFmtId="0" fontId="87" fillId="0" borderId="68" xfId="0" applyNumberFormat="1" applyFont="1" applyBorder="1" applyAlignment="1" applyProtection="1">
      <alignment horizontal="center" shrinkToFit="1"/>
      <protection hidden="1"/>
    </xf>
    <xf numFmtId="184" fontId="87" fillId="0" borderId="51" xfId="0" applyNumberFormat="1" applyFont="1" applyBorder="1" applyAlignment="1" applyProtection="1">
      <alignment horizontal="center" shrinkToFit="1"/>
      <protection hidden="1"/>
    </xf>
    <xf numFmtId="0" fontId="87" fillId="0" borderId="51" xfId="0" applyNumberFormat="1" applyFont="1" applyBorder="1" applyAlignment="1" applyProtection="1">
      <alignment horizontal="center" shrinkToFit="1"/>
      <protection hidden="1"/>
    </xf>
    <xf numFmtId="0" fontId="60" fillId="0" borderId="68" xfId="0" applyNumberFormat="1" applyFont="1" applyBorder="1" applyAlignment="1" applyProtection="1">
      <alignment horizontal="center" shrinkToFit="1"/>
      <protection hidden="1"/>
    </xf>
    <xf numFmtId="0" fontId="60" fillId="0" borderId="66" xfId="0" applyNumberFormat="1" applyFont="1" applyBorder="1" applyAlignment="1" applyProtection="1">
      <alignment horizontal="center" shrinkToFit="1"/>
      <protection hidden="1"/>
    </xf>
    <xf numFmtId="0" fontId="60" fillId="0" borderId="67" xfId="0" applyNumberFormat="1" applyFont="1" applyBorder="1" applyAlignment="1" applyProtection="1">
      <alignment horizontal="center" shrinkToFit="1"/>
      <protection hidden="1"/>
    </xf>
    <xf numFmtId="0" fontId="87" fillId="0" borderId="52" xfId="0" applyNumberFormat="1" applyFont="1" applyBorder="1" applyAlignment="1" applyProtection="1">
      <alignment horizontal="center" shrinkToFit="1"/>
      <protection hidden="1"/>
    </xf>
    <xf numFmtId="0" fontId="94" fillId="0" borderId="45" xfId="0" applyFont="1" applyBorder="1" applyAlignment="1" applyProtection="1">
      <alignment horizontal="center" vertical="center"/>
      <protection hidden="1"/>
    </xf>
    <xf numFmtId="179" fontId="123" fillId="0" borderId="45" xfId="0" applyNumberFormat="1" applyFont="1" applyBorder="1" applyAlignment="1" applyProtection="1">
      <alignment horizontal="center" vertical="center"/>
      <protection hidden="1"/>
    </xf>
    <xf numFmtId="0" fontId="106" fillId="0" borderId="45" xfId="0" applyFont="1" applyBorder="1" applyAlignment="1" applyProtection="1">
      <alignment horizontal="center" vertical="center"/>
      <protection hidden="1"/>
    </xf>
    <xf numFmtId="183" fontId="108" fillId="0" borderId="45" xfId="0" applyNumberFormat="1" applyFont="1" applyBorder="1" applyAlignment="1" applyProtection="1">
      <alignment horizontal="center" vertical="center"/>
      <protection hidden="1"/>
    </xf>
    <xf numFmtId="0" fontId="104" fillId="0" borderId="45" xfId="0" applyFont="1" applyBorder="1" applyAlignment="1" applyProtection="1">
      <alignment horizontal="center" vertical="center"/>
      <protection hidden="1"/>
    </xf>
    <xf numFmtId="0" fontId="105" fillId="0" borderId="45" xfId="0" applyFont="1" applyBorder="1" applyAlignment="1" applyProtection="1">
      <alignment horizontal="center" vertical="center"/>
      <protection hidden="1"/>
    </xf>
    <xf numFmtId="0" fontId="107" fillId="0" borderId="45" xfId="0" applyFont="1" applyBorder="1" applyAlignment="1" applyProtection="1">
      <alignment horizontal="center" vertical="center"/>
      <protection hidden="1"/>
    </xf>
    <xf numFmtId="31" fontId="106" fillId="0" borderId="45" xfId="0" applyNumberFormat="1" applyFont="1" applyBorder="1" applyAlignment="1" applyProtection="1">
      <alignment horizontal="center" vertical="center"/>
      <protection hidden="1"/>
    </xf>
    <xf numFmtId="178" fontId="13" fillId="0" borderId="45" xfId="2" applyNumberFormat="1" applyFont="1" applyBorder="1" applyAlignment="1" applyProtection="1">
      <alignment horizontal="center" vertical="center"/>
      <protection hidden="1"/>
    </xf>
    <xf numFmtId="0" fontId="122" fillId="0" borderId="45" xfId="0" applyFont="1" applyBorder="1" applyAlignment="1" applyProtection="1">
      <alignment horizontal="left" vertical="top" wrapText="1" shrinkToFit="1"/>
      <protection hidden="1"/>
    </xf>
    <xf numFmtId="0" fontId="106" fillId="0" borderId="22" xfId="0" applyFont="1" applyBorder="1" applyAlignment="1" applyProtection="1">
      <alignment horizontal="center" vertical="center" shrinkToFit="1"/>
      <protection hidden="1"/>
    </xf>
    <xf numFmtId="0" fontId="106" fillId="0" borderId="16" xfId="0" applyFont="1" applyBorder="1" applyAlignment="1" applyProtection="1">
      <alignment horizontal="center" vertical="center" shrinkToFit="1"/>
      <protection hidden="1"/>
    </xf>
    <xf numFmtId="0" fontId="106" fillId="0" borderId="21" xfId="0" applyFont="1" applyBorder="1" applyAlignment="1" applyProtection="1">
      <alignment horizontal="center" vertical="center" shrinkToFit="1"/>
      <protection hidden="1"/>
    </xf>
    <xf numFmtId="0" fontId="97" fillId="0" borderId="45" xfId="0" applyNumberFormat="1" applyFont="1" applyBorder="1" applyAlignment="1" applyProtection="1">
      <alignment horizontal="left" vertical="center" wrapText="1" shrinkToFit="1"/>
      <protection hidden="1"/>
    </xf>
    <xf numFmtId="0" fontId="97" fillId="0" borderId="71" xfId="0" applyNumberFormat="1" applyFont="1" applyBorder="1" applyAlignment="1" applyProtection="1">
      <alignment horizontal="left" vertical="center" wrapText="1" shrinkToFit="1"/>
      <protection hidden="1"/>
    </xf>
    <xf numFmtId="0" fontId="60" fillId="0" borderId="47" xfId="0" applyNumberFormat="1" applyFont="1" applyBorder="1" applyAlignment="1" applyProtection="1">
      <alignment horizontal="center" vertical="center" shrinkToFit="1"/>
      <protection hidden="1"/>
    </xf>
    <xf numFmtId="0" fontId="60" fillId="0" borderId="45" xfId="0" applyNumberFormat="1" applyFont="1" applyBorder="1" applyAlignment="1" applyProtection="1">
      <alignment horizontal="center" vertical="center" shrinkToFit="1"/>
      <protection hidden="1"/>
    </xf>
    <xf numFmtId="0" fontId="73" fillId="0" borderId="0" xfId="2" applyFont="1" applyAlignment="1" applyProtection="1">
      <alignment horizontal="left" vertical="center"/>
      <protection hidden="1"/>
    </xf>
    <xf numFmtId="0" fontId="103" fillId="0" borderId="0" xfId="0" applyFont="1" applyAlignment="1" applyProtection="1">
      <alignment horizontal="center" vertical="center"/>
      <protection hidden="1"/>
    </xf>
    <xf numFmtId="0" fontId="95" fillId="0" borderId="24" xfId="0" applyFont="1" applyBorder="1" applyAlignment="1" applyProtection="1">
      <alignment horizontal="center" vertical="center" shrinkToFit="1"/>
      <protection hidden="1"/>
    </xf>
    <xf numFmtId="0" fontId="87" fillId="0" borderId="59" xfId="0" applyNumberFormat="1" applyFont="1" applyBorder="1" applyAlignment="1" applyProtection="1">
      <alignment horizontal="center" shrinkToFit="1"/>
      <protection hidden="1"/>
    </xf>
    <xf numFmtId="0" fontId="87" fillId="0" borderId="60" xfId="0" applyNumberFormat="1" applyFont="1" applyBorder="1" applyAlignment="1" applyProtection="1">
      <alignment horizontal="center" shrinkToFit="1"/>
      <protection hidden="1"/>
    </xf>
    <xf numFmtId="0" fontId="87" fillId="0" borderId="61" xfId="0" applyNumberFormat="1" applyFont="1" applyBorder="1" applyAlignment="1" applyProtection="1">
      <alignment horizontal="center" shrinkToFit="1"/>
      <protection hidden="1"/>
    </xf>
    <xf numFmtId="0" fontId="87" fillId="0" borderId="70" xfId="0" applyNumberFormat="1" applyFont="1" applyBorder="1" applyAlignment="1" applyProtection="1">
      <alignment horizontal="center" shrinkToFit="1"/>
      <protection hidden="1"/>
    </xf>
    <xf numFmtId="184" fontId="87" fillId="0" borderId="55" xfId="0" applyNumberFormat="1" applyFont="1" applyBorder="1" applyAlignment="1" applyProtection="1">
      <alignment horizontal="center" shrinkToFit="1"/>
      <protection hidden="1"/>
    </xf>
    <xf numFmtId="0" fontId="87" fillId="0" borderId="55" xfId="0" applyNumberFormat="1" applyFont="1" applyBorder="1" applyAlignment="1" applyProtection="1">
      <alignment horizontal="center" shrinkToFit="1"/>
      <protection hidden="1"/>
    </xf>
    <xf numFmtId="0" fontId="60" fillId="0" borderId="70" xfId="0" applyNumberFormat="1" applyFont="1" applyBorder="1" applyAlignment="1" applyProtection="1">
      <alignment horizontal="center" shrinkToFit="1"/>
      <protection hidden="1"/>
    </xf>
    <xf numFmtId="0" fontId="60" fillId="0" borderId="60" xfId="0" applyNumberFormat="1" applyFont="1" applyBorder="1" applyAlignment="1" applyProtection="1">
      <alignment horizontal="center" shrinkToFit="1"/>
      <protection hidden="1"/>
    </xf>
    <xf numFmtId="0" fontId="60" fillId="0" borderId="61" xfId="0" applyNumberFormat="1" applyFont="1" applyBorder="1" applyAlignment="1" applyProtection="1">
      <alignment horizontal="center" shrinkToFit="1"/>
      <protection hidden="1"/>
    </xf>
    <xf numFmtId="0" fontId="87" fillId="0" borderId="56" xfId="0" applyNumberFormat="1" applyFont="1" applyBorder="1" applyAlignment="1" applyProtection="1">
      <alignment horizontal="center" shrinkToFit="1"/>
      <protection hidden="1"/>
    </xf>
    <xf numFmtId="0" fontId="60" fillId="0" borderId="45" xfId="0" applyNumberFormat="1" applyFont="1" applyBorder="1" applyAlignment="1" applyProtection="1">
      <alignment horizontal="center" vertical="center" wrapText="1" shrinkToFit="1"/>
      <protection hidden="1"/>
    </xf>
    <xf numFmtId="0" fontId="60" fillId="0" borderId="45" xfId="0" applyNumberFormat="1" applyFont="1" applyBorder="1" applyAlignment="1" applyProtection="1">
      <alignment horizontal="left" vertical="center" wrapText="1" shrinkToFit="1"/>
      <protection hidden="1"/>
    </xf>
    <xf numFmtId="0" fontId="56" fillId="0" borderId="46" xfId="0" applyFont="1" applyBorder="1" applyAlignment="1" applyProtection="1">
      <alignment horizontal="center" vertical="center" wrapText="1"/>
      <protection hidden="1"/>
    </xf>
    <xf numFmtId="0" fontId="56" fillId="0" borderId="50" xfId="0" applyFont="1" applyBorder="1" applyAlignment="1" applyProtection="1">
      <alignment horizontal="center" vertical="center" wrapText="1"/>
      <protection hidden="1"/>
    </xf>
    <xf numFmtId="0" fontId="13" fillId="0" borderId="46" xfId="0" applyFont="1" applyBorder="1" applyAlignment="1" applyProtection="1">
      <alignment horizontal="center" vertical="center" shrinkToFit="1"/>
      <protection hidden="1"/>
    </xf>
    <xf numFmtId="0" fontId="85" fillId="0" borderId="46" xfId="0" applyFont="1" applyBorder="1" applyAlignment="1" applyProtection="1">
      <alignment horizontal="center" vertical="center" shrinkToFit="1"/>
      <protection hidden="1"/>
    </xf>
    <xf numFmtId="0" fontId="85" fillId="0" borderId="0" xfId="0" applyFont="1" applyAlignment="1" applyProtection="1">
      <alignment horizontal="left" vertical="center"/>
      <protection hidden="1"/>
    </xf>
    <xf numFmtId="0" fontId="85" fillId="0" borderId="8" xfId="0" applyFont="1" applyBorder="1" applyAlignment="1" applyProtection="1">
      <alignment horizontal="left" vertical="center"/>
      <protection hidden="1"/>
    </xf>
    <xf numFmtId="0" fontId="13" fillId="0" borderId="49" xfId="0" applyFont="1" applyBorder="1" applyAlignment="1" applyProtection="1">
      <alignment horizontal="center" vertical="center" shrinkToFit="1"/>
      <protection hidden="1"/>
    </xf>
    <xf numFmtId="0" fontId="35" fillId="0" borderId="13" xfId="0" applyFont="1" applyBorder="1" applyAlignment="1" applyProtection="1">
      <alignment horizontal="left" shrinkToFit="1"/>
      <protection hidden="1"/>
    </xf>
    <xf numFmtId="0" fontId="87" fillId="0" borderId="62" xfId="0" applyNumberFormat="1" applyFont="1" applyBorder="1" applyAlignment="1" applyProtection="1">
      <alignment horizontal="center" shrinkToFit="1"/>
      <protection hidden="1"/>
    </xf>
    <xf numFmtId="0" fontId="87" fillId="0" borderId="63" xfId="0" applyNumberFormat="1" applyFont="1" applyBorder="1" applyAlignment="1" applyProtection="1">
      <alignment horizontal="center" shrinkToFit="1"/>
      <protection hidden="1"/>
    </xf>
    <xf numFmtId="0" fontId="87" fillId="0" borderId="64" xfId="0" applyNumberFormat="1" applyFont="1" applyBorder="1" applyAlignment="1" applyProtection="1">
      <alignment horizontal="center" shrinkToFit="1"/>
      <protection hidden="1"/>
    </xf>
    <xf numFmtId="0" fontId="87" fillId="0" borderId="69" xfId="0" applyNumberFormat="1" applyFont="1" applyBorder="1" applyAlignment="1" applyProtection="1">
      <alignment horizontal="center" shrinkToFit="1"/>
      <protection hidden="1"/>
    </xf>
    <xf numFmtId="183" fontId="70" fillId="0" borderId="0" xfId="0" applyNumberFormat="1" applyFont="1" applyBorder="1" applyAlignment="1" applyProtection="1">
      <alignment horizontal="center"/>
      <protection hidden="1"/>
    </xf>
    <xf numFmtId="183" fontId="70" fillId="0" borderId="8" xfId="0" applyNumberFormat="1" applyFont="1" applyBorder="1" applyAlignment="1" applyProtection="1">
      <alignment horizontal="center"/>
      <protection hidden="1"/>
    </xf>
    <xf numFmtId="184" fontId="87" fillId="0" borderId="53" xfId="0" applyNumberFormat="1" applyFont="1" applyBorder="1" applyAlignment="1" applyProtection="1">
      <alignment horizontal="center" shrinkToFit="1"/>
      <protection hidden="1"/>
    </xf>
    <xf numFmtId="0" fontId="87" fillId="0" borderId="53" xfId="0" applyNumberFormat="1" applyFont="1" applyBorder="1" applyAlignment="1" applyProtection="1">
      <alignment horizontal="center" shrinkToFit="1"/>
      <protection hidden="1"/>
    </xf>
    <xf numFmtId="0" fontId="60" fillId="0" borderId="69" xfId="0" applyNumberFormat="1" applyFont="1" applyBorder="1" applyAlignment="1" applyProtection="1">
      <alignment horizontal="center" shrinkToFit="1"/>
      <protection hidden="1"/>
    </xf>
    <xf numFmtId="0" fontId="60" fillId="0" borderId="63" xfId="0" applyNumberFormat="1" applyFont="1" applyBorder="1" applyAlignment="1" applyProtection="1">
      <alignment horizontal="center" shrinkToFit="1"/>
      <protection hidden="1"/>
    </xf>
    <xf numFmtId="0" fontId="60" fillId="0" borderId="64" xfId="0" applyNumberFormat="1" applyFont="1" applyBorder="1" applyAlignment="1" applyProtection="1">
      <alignment horizontal="center" shrinkToFit="1"/>
      <protection hidden="1"/>
    </xf>
    <xf numFmtId="0" fontId="87" fillId="0" borderId="54" xfId="0" applyNumberFormat="1" applyFont="1" applyBorder="1" applyAlignment="1" applyProtection="1">
      <alignment horizontal="center" shrinkToFit="1"/>
      <protection hidden="1"/>
    </xf>
    <xf numFmtId="0" fontId="13" fillId="0" borderId="13" xfId="2" applyFont="1" applyBorder="1" applyAlignment="1" applyProtection="1">
      <alignment horizontal="center" vertical="center"/>
      <protection hidden="1"/>
    </xf>
    <xf numFmtId="0" fontId="13" fillId="0" borderId="58" xfId="0" applyFont="1" applyBorder="1" applyAlignment="1" applyProtection="1">
      <alignment horizontal="center" vertical="center" shrinkToFit="1"/>
      <protection hidden="1"/>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179" fontId="130" fillId="0" borderId="34" xfId="0" applyNumberFormat="1" applyFont="1" applyBorder="1" applyAlignment="1" applyProtection="1">
      <alignment horizontal="center" vertical="center"/>
      <protection locked="0"/>
    </xf>
    <xf numFmtId="179" fontId="130" fillId="0" borderId="0" xfId="0" applyNumberFormat="1" applyFont="1" applyAlignment="1" applyProtection="1">
      <alignment horizontal="center" vertical="center"/>
      <protection locked="0"/>
    </xf>
    <xf numFmtId="179" fontId="130" fillId="0" borderId="5" xfId="0" applyNumberFormat="1" applyFont="1" applyBorder="1" applyAlignment="1" applyProtection="1">
      <alignment horizontal="center" vertical="center"/>
      <protection locked="0"/>
    </xf>
    <xf numFmtId="179" fontId="130" fillId="0" borderId="38" xfId="0" applyNumberFormat="1" applyFont="1" applyBorder="1" applyAlignment="1" applyProtection="1">
      <alignment horizontal="center" vertical="center"/>
      <protection locked="0"/>
    </xf>
    <xf numFmtId="179" fontId="130" fillId="0" borderId="39" xfId="0" applyNumberFormat="1" applyFont="1" applyBorder="1" applyAlignment="1" applyProtection="1">
      <alignment horizontal="center" vertical="center"/>
      <protection locked="0"/>
    </xf>
    <xf numFmtId="179" fontId="130" fillId="0" borderId="40" xfId="0" applyNumberFormat="1" applyFont="1" applyBorder="1" applyAlignment="1" applyProtection="1">
      <alignment horizontal="center" vertical="center"/>
      <protection locked="0"/>
    </xf>
    <xf numFmtId="0" fontId="129" fillId="0" borderId="0" xfId="0" applyFont="1" applyAlignment="1" applyProtection="1">
      <alignment horizontal="center" vertical="center" shrinkToFit="1"/>
      <protection locked="0"/>
    </xf>
    <xf numFmtId="0" fontId="129" fillId="0" borderId="35" xfId="0" applyFont="1" applyBorder="1" applyAlignment="1" applyProtection="1">
      <alignment horizontal="center" vertical="center" shrinkToFit="1"/>
      <protection locked="0"/>
    </xf>
    <xf numFmtId="0" fontId="129" fillId="0" borderId="39" xfId="0" applyFont="1" applyBorder="1" applyAlignment="1" applyProtection="1">
      <alignment horizontal="center" vertical="center" shrinkToFit="1"/>
      <protection locked="0"/>
    </xf>
    <xf numFmtId="0" fontId="129" fillId="0" borderId="41" xfId="0" applyFont="1" applyBorder="1" applyAlignment="1" applyProtection="1">
      <alignment horizontal="center" vertical="center" shrinkToFit="1"/>
      <protection locked="0"/>
    </xf>
    <xf numFmtId="0" fontId="8" fillId="0" borderId="10" xfId="2" applyFont="1" applyBorder="1" applyAlignment="1" applyProtection="1">
      <alignment horizontal="left" vertical="top" wrapText="1"/>
      <protection hidden="1"/>
    </xf>
    <xf numFmtId="0" fontId="8" fillId="0" borderId="0" xfId="2" applyFont="1" applyBorder="1" applyAlignment="1" applyProtection="1">
      <alignment horizontal="left" vertical="top" wrapText="1"/>
      <protection hidden="1"/>
    </xf>
    <xf numFmtId="0" fontId="8" fillId="0" borderId="9" xfId="2" applyFont="1" applyBorder="1" applyAlignment="1" applyProtection="1">
      <alignment horizontal="left" vertical="top" wrapText="1"/>
      <protection hidden="1"/>
    </xf>
    <xf numFmtId="0" fontId="8" fillId="0" borderId="12" xfId="2" applyFont="1" applyBorder="1" applyAlignment="1" applyProtection="1">
      <alignment horizontal="left" vertical="top" wrapText="1"/>
      <protection hidden="1"/>
    </xf>
    <xf numFmtId="0" fontId="8" fillId="0" borderId="8" xfId="2" applyFont="1" applyBorder="1" applyAlignment="1" applyProtection="1">
      <alignment horizontal="left" vertical="top" wrapText="1"/>
      <protection hidden="1"/>
    </xf>
    <xf numFmtId="0" fontId="8" fillId="0" borderId="11" xfId="2" applyFont="1" applyBorder="1" applyAlignment="1" applyProtection="1">
      <alignment horizontal="left" vertical="top" wrapText="1"/>
      <protection hidden="1"/>
    </xf>
    <xf numFmtId="0" fontId="130" fillId="0" borderId="32" xfId="0" applyFont="1" applyBorder="1" applyAlignment="1" applyProtection="1">
      <alignment horizontal="left" vertical="top" wrapText="1" shrinkToFit="1"/>
      <protection locked="0"/>
    </xf>
    <xf numFmtId="0" fontId="130" fillId="0" borderId="2" xfId="0" applyFont="1" applyBorder="1" applyAlignment="1" applyProtection="1">
      <alignment horizontal="left" vertical="top" wrapText="1" shrinkToFit="1"/>
      <protection locked="0"/>
    </xf>
    <xf numFmtId="0" fontId="130" fillId="0" borderId="33" xfId="0" applyFont="1" applyBorder="1" applyAlignment="1" applyProtection="1">
      <alignment horizontal="left" vertical="top" wrapText="1" shrinkToFit="1"/>
      <protection locked="0"/>
    </xf>
    <xf numFmtId="0" fontId="130" fillId="0" borderId="34" xfId="0" applyFont="1" applyBorder="1" applyAlignment="1" applyProtection="1">
      <alignment horizontal="left" vertical="top" wrapText="1" shrinkToFit="1"/>
      <protection locked="0"/>
    </xf>
    <xf numFmtId="0" fontId="130" fillId="0" borderId="0" xfId="0" applyFont="1" applyAlignment="1" applyProtection="1">
      <alignment horizontal="left" vertical="top" wrapText="1" shrinkToFit="1"/>
      <protection locked="0"/>
    </xf>
    <xf numFmtId="0" fontId="130" fillId="0" borderId="35" xfId="0" applyFont="1" applyBorder="1" applyAlignment="1" applyProtection="1">
      <alignment horizontal="left" vertical="top" wrapText="1" shrinkToFit="1"/>
      <protection locked="0"/>
    </xf>
    <xf numFmtId="0" fontId="130" fillId="0" borderId="36" xfId="0" applyFont="1" applyBorder="1" applyAlignment="1" applyProtection="1">
      <alignment horizontal="left" vertical="top" wrapText="1" shrinkToFit="1"/>
      <protection locked="0"/>
    </xf>
    <xf numFmtId="0" fontId="130" fillId="0" borderId="7" xfId="0" applyFont="1" applyBorder="1" applyAlignment="1" applyProtection="1">
      <alignment horizontal="left" vertical="top" wrapText="1" shrinkToFit="1"/>
      <protection locked="0"/>
    </xf>
    <xf numFmtId="0" fontId="130" fillId="0" borderId="37" xfId="0" applyFont="1" applyBorder="1" applyAlignment="1" applyProtection="1">
      <alignment horizontal="left" vertical="top" wrapText="1" shrinkToFit="1"/>
      <protection locked="0"/>
    </xf>
    <xf numFmtId="0" fontId="6" fillId="0" borderId="0" xfId="2" applyFont="1" applyAlignment="1">
      <alignment horizontal="center" vertical="center"/>
    </xf>
    <xf numFmtId="0" fontId="75" fillId="0" borderId="0" xfId="0" applyFont="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76" fillId="0" borderId="27" xfId="0" applyFont="1" applyBorder="1" applyAlignment="1">
      <alignment horizontal="center" vertical="center"/>
    </xf>
    <xf numFmtId="0" fontId="76" fillId="0" borderId="28" xfId="0" applyFont="1" applyBorder="1" applyAlignment="1">
      <alignment horizontal="center" vertical="center"/>
    </xf>
    <xf numFmtId="0" fontId="26" fillId="0" borderId="30" xfId="0" applyFont="1" applyBorder="1" applyAlignment="1" applyProtection="1">
      <alignment horizontal="center" vertical="center"/>
      <protection hidden="1"/>
    </xf>
    <xf numFmtId="0" fontId="26" fillId="0" borderId="31" xfId="0" applyFont="1" applyBorder="1" applyAlignment="1" applyProtection="1">
      <alignment horizontal="center" vertical="center"/>
      <protection hidden="1"/>
    </xf>
    <xf numFmtId="0" fontId="65" fillId="0" borderId="30" xfId="0" applyFont="1" applyBorder="1" applyAlignment="1" applyProtection="1">
      <alignment horizontal="center" vertical="center"/>
      <protection hidden="1"/>
    </xf>
    <xf numFmtId="0" fontId="65" fillId="0" borderId="31" xfId="0" applyFont="1" applyBorder="1" applyAlignment="1" applyProtection="1">
      <alignment horizontal="center" vertical="center"/>
      <protection hidden="1"/>
    </xf>
    <xf numFmtId="179" fontId="136" fillId="0" borderId="1" xfId="0" applyNumberFormat="1" applyFont="1" applyBorder="1" applyAlignment="1" applyProtection="1">
      <alignment horizontal="center" vertical="center"/>
      <protection locked="0"/>
    </xf>
    <xf numFmtId="179" fontId="136" fillId="0" borderId="2" xfId="0" applyNumberFormat="1" applyFont="1" applyBorder="1" applyAlignment="1" applyProtection="1">
      <alignment horizontal="center" vertical="center"/>
      <protection locked="0"/>
    </xf>
    <xf numFmtId="179" fontId="136" fillId="0" borderId="4" xfId="0" applyNumberFormat="1" applyFont="1" applyBorder="1" applyAlignment="1" applyProtection="1">
      <alignment horizontal="center" vertical="center"/>
      <protection locked="0"/>
    </xf>
    <xf numFmtId="179" fontId="136" fillId="0" borderId="0" xfId="0" applyNumberFormat="1" applyFont="1" applyAlignment="1" applyProtection="1">
      <alignment horizontal="center" vertical="center"/>
      <protection locked="0"/>
    </xf>
    <xf numFmtId="179" fontId="136" fillId="0" borderId="6" xfId="0" applyNumberFormat="1" applyFont="1" applyBorder="1" applyAlignment="1" applyProtection="1">
      <alignment horizontal="center" vertical="center"/>
      <protection locked="0"/>
    </xf>
    <xf numFmtId="179" fontId="136" fillId="0" borderId="7" xfId="0" applyNumberFormat="1" applyFont="1" applyBorder="1" applyAlignment="1" applyProtection="1">
      <alignment horizontal="center" vertical="center"/>
      <protection locked="0"/>
    </xf>
    <xf numFmtId="179" fontId="127" fillId="0" borderId="1" xfId="0" applyNumberFormat="1" applyFont="1" applyBorder="1" applyAlignment="1" applyProtection="1">
      <alignment horizontal="center" vertical="center" shrinkToFit="1"/>
      <protection locked="0"/>
    </xf>
    <xf numFmtId="179" fontId="127" fillId="0" borderId="2" xfId="0" applyNumberFormat="1" applyFont="1" applyBorder="1" applyAlignment="1" applyProtection="1">
      <alignment horizontal="center" vertical="center" shrinkToFit="1"/>
      <protection locked="0"/>
    </xf>
    <xf numFmtId="179" fontId="127" fillId="0" borderId="3" xfId="0" applyNumberFormat="1" applyFont="1" applyBorder="1" applyAlignment="1" applyProtection="1">
      <alignment horizontal="center" vertical="center" shrinkToFit="1"/>
      <protection locked="0"/>
    </xf>
    <xf numFmtId="179" fontId="127" fillId="0" borderId="4" xfId="0" applyNumberFormat="1" applyFont="1" applyBorder="1" applyAlignment="1" applyProtection="1">
      <alignment horizontal="center" vertical="center" shrinkToFit="1"/>
      <protection locked="0"/>
    </xf>
    <xf numFmtId="179" fontId="127" fillId="0" borderId="0" xfId="0" applyNumberFormat="1" applyFont="1" applyAlignment="1" applyProtection="1">
      <alignment horizontal="center" vertical="center" shrinkToFit="1"/>
      <protection locked="0"/>
    </xf>
    <xf numFmtId="179" fontId="127" fillId="0" borderId="5" xfId="0" applyNumberFormat="1" applyFont="1" applyBorder="1" applyAlignment="1" applyProtection="1">
      <alignment horizontal="center" vertical="center" shrinkToFit="1"/>
      <protection locked="0"/>
    </xf>
    <xf numFmtId="179" fontId="127" fillId="0" borderId="6" xfId="0" applyNumberFormat="1" applyFont="1" applyBorder="1" applyAlignment="1" applyProtection="1">
      <alignment horizontal="center" vertical="center" shrinkToFit="1"/>
      <protection locked="0"/>
    </xf>
    <xf numFmtId="179" fontId="127" fillId="0" borderId="7" xfId="0" applyNumberFormat="1" applyFont="1" applyBorder="1" applyAlignment="1" applyProtection="1">
      <alignment horizontal="center" vertical="center" shrinkToFit="1"/>
      <protection locked="0"/>
    </xf>
    <xf numFmtId="179" fontId="127" fillId="0" borderId="17" xfId="0" applyNumberFormat="1" applyFont="1" applyBorder="1" applyAlignment="1" applyProtection="1">
      <alignment horizontal="center" vertical="center" shrinkToFit="1"/>
      <protection locked="0"/>
    </xf>
    <xf numFmtId="0" fontId="44" fillId="0" borderId="0" xfId="3" applyFont="1" applyAlignment="1">
      <alignment horizontal="center" vertical="center" wrapText="1"/>
    </xf>
    <xf numFmtId="0" fontId="47" fillId="0" borderId="0" xfId="3" applyFont="1" applyAlignment="1">
      <alignment horizontal="center" vertical="center" wrapText="1"/>
    </xf>
    <xf numFmtId="0" fontId="67" fillId="0" borderId="0" xfId="3" applyFont="1" applyAlignment="1">
      <alignment horizontal="left" vertical="center" shrinkToFit="1"/>
    </xf>
    <xf numFmtId="0" fontId="128" fillId="3" borderId="15" xfId="3" applyFont="1" applyFill="1" applyBorder="1" applyAlignment="1" applyProtection="1">
      <alignment horizontal="left" vertical="top" wrapText="1"/>
      <protection locked="0"/>
    </xf>
    <xf numFmtId="0" fontId="128" fillId="3" borderId="13" xfId="3" applyFont="1" applyFill="1" applyBorder="1" applyAlignment="1" applyProtection="1">
      <alignment horizontal="left" vertical="top" wrapText="1"/>
      <protection locked="0"/>
    </xf>
    <xf numFmtId="0" fontId="128" fillId="3" borderId="14" xfId="3" applyFont="1" applyFill="1" applyBorder="1" applyAlignment="1" applyProtection="1">
      <alignment horizontal="left" vertical="top" wrapText="1"/>
      <protection locked="0"/>
    </xf>
    <xf numFmtId="0" fontId="128" fillId="3" borderId="10" xfId="3" applyFont="1" applyFill="1" applyBorder="1" applyAlignment="1" applyProtection="1">
      <alignment horizontal="left" vertical="top" wrapText="1"/>
      <protection locked="0"/>
    </xf>
    <xf numFmtId="0" fontId="128" fillId="3" borderId="0" xfId="3" applyFont="1" applyFill="1" applyAlignment="1" applyProtection="1">
      <alignment horizontal="left" vertical="top" wrapText="1"/>
      <protection locked="0"/>
    </xf>
    <xf numFmtId="0" fontId="128" fillId="3" borderId="9" xfId="3" applyFont="1" applyFill="1" applyBorder="1" applyAlignment="1" applyProtection="1">
      <alignment horizontal="left" vertical="top" wrapText="1"/>
      <protection locked="0"/>
    </xf>
    <xf numFmtId="0" fontId="128" fillId="3" borderId="12" xfId="3" applyFont="1" applyFill="1" applyBorder="1" applyAlignment="1" applyProtection="1">
      <alignment horizontal="left" vertical="top" wrapText="1"/>
      <protection locked="0"/>
    </xf>
    <xf numFmtId="0" fontId="128" fillId="3" borderId="8" xfId="3" applyFont="1" applyFill="1" applyBorder="1" applyAlignment="1" applyProtection="1">
      <alignment horizontal="left" vertical="top" wrapText="1"/>
      <protection locked="0"/>
    </xf>
    <xf numFmtId="0" fontId="128" fillId="3" borderId="11" xfId="3" applyFont="1" applyFill="1" applyBorder="1" applyAlignment="1" applyProtection="1">
      <alignment horizontal="left" vertical="top" wrapText="1"/>
      <protection locked="0"/>
    </xf>
    <xf numFmtId="0" fontId="51" fillId="0" borderId="45" xfId="3" applyFont="1" applyBorder="1" applyAlignment="1" applyProtection="1">
      <alignment horizontal="left" vertical="top" wrapText="1"/>
      <protection hidden="1"/>
    </xf>
    <xf numFmtId="0" fontId="51" fillId="0" borderId="15" xfId="3" applyFont="1" applyBorder="1" applyAlignment="1" applyProtection="1">
      <alignment horizontal="left" vertical="top" wrapText="1"/>
      <protection hidden="1"/>
    </xf>
    <xf numFmtId="0" fontId="51" fillId="0" borderId="13" xfId="3" applyFont="1" applyBorder="1" applyAlignment="1" applyProtection="1">
      <alignment horizontal="left" vertical="top" wrapText="1"/>
      <protection hidden="1"/>
    </xf>
    <xf numFmtId="0" fontId="51" fillId="0" borderId="14" xfId="3" applyFont="1" applyBorder="1" applyAlignment="1" applyProtection="1">
      <alignment horizontal="left" vertical="top" wrapText="1"/>
      <protection hidden="1"/>
    </xf>
    <xf numFmtId="0" fontId="51" fillId="0" borderId="10" xfId="3" applyFont="1" applyBorder="1" applyAlignment="1" applyProtection="1">
      <alignment horizontal="left" vertical="top" wrapText="1"/>
      <protection hidden="1"/>
    </xf>
    <xf numFmtId="0" fontId="51" fillId="0" borderId="0" xfId="3" applyFont="1" applyBorder="1" applyAlignment="1" applyProtection="1">
      <alignment horizontal="left" vertical="top" wrapText="1"/>
      <protection hidden="1"/>
    </xf>
    <xf numFmtId="0" fontId="51" fillId="0" borderId="9" xfId="3" applyFont="1" applyBorder="1" applyAlignment="1" applyProtection="1">
      <alignment horizontal="left" vertical="top" wrapText="1"/>
      <protection hidden="1"/>
    </xf>
    <xf numFmtId="0" fontId="51" fillId="0" borderId="12" xfId="3" applyFont="1" applyBorder="1" applyAlignment="1" applyProtection="1">
      <alignment horizontal="left" vertical="top" wrapText="1"/>
      <protection hidden="1"/>
    </xf>
    <xf numFmtId="0" fontId="51" fillId="0" borderId="8" xfId="3" applyFont="1" applyBorder="1" applyAlignment="1" applyProtection="1">
      <alignment horizontal="left" vertical="top" wrapText="1"/>
      <protection hidden="1"/>
    </xf>
    <xf numFmtId="0" fontId="51" fillId="0" borderId="11" xfId="3" applyFont="1" applyBorder="1" applyAlignment="1" applyProtection="1">
      <alignment horizontal="left" vertical="top" wrapText="1"/>
      <protection hidden="1"/>
    </xf>
    <xf numFmtId="0" fontId="67" fillId="3" borderId="0" xfId="3" applyFont="1" applyFill="1" applyAlignment="1">
      <alignment horizontal="left" vertical="center"/>
    </xf>
    <xf numFmtId="0" fontId="54" fillId="0" borderId="42" xfId="0" applyFont="1" applyBorder="1" applyAlignment="1">
      <alignment horizontal="center" vertical="center"/>
    </xf>
    <xf numFmtId="0" fontId="54" fillId="0" borderId="43" xfId="0" applyFont="1" applyBorder="1" applyAlignment="1">
      <alignment horizontal="center" vertical="center"/>
    </xf>
    <xf numFmtId="0" fontId="54" fillId="0" borderId="44" xfId="0" applyFont="1" applyBorder="1" applyAlignment="1">
      <alignment horizontal="center" vertical="center"/>
    </xf>
    <xf numFmtId="0" fontId="74" fillId="0" borderId="0" xfId="3" applyFont="1" applyAlignment="1">
      <alignment horizontal="center"/>
    </xf>
    <xf numFmtId="0" fontId="74" fillId="2" borderId="0" xfId="3" applyFont="1" applyFill="1" applyAlignment="1" applyProtection="1">
      <alignment horizontal="center" vertical="center"/>
      <protection hidden="1"/>
    </xf>
    <xf numFmtId="0" fontId="32" fillId="2" borderId="8" xfId="3" applyFont="1" applyFill="1" applyBorder="1" applyAlignment="1" applyProtection="1">
      <alignment horizontal="center" vertical="center" shrinkToFit="1"/>
      <protection hidden="1"/>
    </xf>
    <xf numFmtId="0" fontId="74" fillId="2" borderId="0" xfId="3" applyFont="1" applyFill="1" applyAlignment="1" applyProtection="1">
      <alignment horizontal="right" vertical="center" shrinkToFit="1"/>
      <protection hidden="1"/>
    </xf>
    <xf numFmtId="0" fontId="32" fillId="0" borderId="8" xfId="3" applyFont="1" applyBorder="1" applyAlignment="1" applyProtection="1">
      <alignment horizontal="center" vertical="center" shrinkToFit="1"/>
      <protection hidden="1"/>
    </xf>
    <xf numFmtId="181" fontId="74" fillId="5" borderId="8" xfId="3" applyNumberFormat="1" applyFont="1" applyFill="1" applyBorder="1" applyAlignment="1" applyProtection="1">
      <alignment horizontal="left" vertical="center" shrinkToFit="1"/>
      <protection hidden="1"/>
    </xf>
    <xf numFmtId="0" fontId="33" fillId="2" borderId="8" xfId="3" applyFont="1" applyFill="1" applyBorder="1" applyAlignment="1" applyProtection="1">
      <alignment horizontal="center" shrinkToFit="1"/>
      <protection hidden="1"/>
    </xf>
    <xf numFmtId="0" fontId="33" fillId="2" borderId="16" xfId="3" applyFont="1" applyFill="1" applyBorder="1" applyAlignment="1" applyProtection="1">
      <alignment horizontal="center" shrinkToFit="1"/>
      <protection hidden="1"/>
    </xf>
    <xf numFmtId="182" fontId="33" fillId="2" borderId="16" xfId="3" applyNumberFormat="1" applyFont="1" applyFill="1" applyBorder="1" applyAlignment="1" applyProtection="1">
      <alignment horizontal="center" shrinkToFit="1"/>
      <protection hidden="1"/>
    </xf>
    <xf numFmtId="183" fontId="33" fillId="2" borderId="16" xfId="3" applyNumberFormat="1" applyFont="1" applyFill="1" applyBorder="1" applyAlignment="1" applyProtection="1">
      <alignment horizontal="center" shrinkToFit="1"/>
      <protection hidden="1"/>
    </xf>
    <xf numFmtId="183" fontId="33" fillId="2" borderId="8" xfId="3" applyNumberFormat="1" applyFont="1" applyFill="1" applyBorder="1" applyAlignment="1" applyProtection="1">
      <alignment horizontal="center" shrinkToFit="1"/>
      <protection hidden="1"/>
    </xf>
    <xf numFmtId="0" fontId="63" fillId="2" borderId="72" xfId="3" applyFont="1" applyFill="1" applyBorder="1" applyAlignment="1" applyProtection="1">
      <alignment horizontal="center" vertical="center" wrapText="1"/>
      <protection hidden="1"/>
    </xf>
    <xf numFmtId="0" fontId="63" fillId="2" borderId="63" xfId="3" applyFont="1" applyFill="1" applyBorder="1" applyAlignment="1" applyProtection="1">
      <alignment horizontal="center" vertical="center"/>
      <protection hidden="1"/>
    </xf>
    <xf numFmtId="0" fontId="63" fillId="2" borderId="73" xfId="3" applyFont="1" applyFill="1" applyBorder="1" applyAlignment="1" applyProtection="1">
      <alignment horizontal="center" vertical="center"/>
      <protection hidden="1"/>
    </xf>
    <xf numFmtId="0" fontId="63" fillId="2" borderId="63" xfId="3" applyFont="1" applyFill="1" applyBorder="1" applyAlignment="1" applyProtection="1">
      <alignment horizontal="center" vertical="center" wrapText="1"/>
      <protection hidden="1"/>
    </xf>
    <xf numFmtId="0" fontId="63" fillId="2" borderId="73" xfId="3" applyFont="1" applyFill="1" applyBorder="1" applyAlignment="1" applyProtection="1">
      <alignment horizontal="center" vertical="center" wrapText="1"/>
      <protection hidden="1"/>
    </xf>
    <xf numFmtId="0" fontId="71" fillId="2" borderId="45" xfId="3" applyFont="1" applyFill="1" applyBorder="1" applyAlignment="1" applyProtection="1">
      <alignment horizontal="left" vertical="center" wrapText="1" shrinkToFit="1"/>
      <protection hidden="1"/>
    </xf>
    <xf numFmtId="0" fontId="33" fillId="2" borderId="45" xfId="3" applyFont="1" applyFill="1" applyBorder="1" applyAlignment="1" applyProtection="1">
      <alignment horizontal="center" vertical="center" shrinkToFit="1"/>
      <protection hidden="1"/>
    </xf>
    <xf numFmtId="184" fontId="71" fillId="2" borderId="45" xfId="3" applyNumberFormat="1" applyFont="1" applyFill="1" applyBorder="1" applyAlignment="1" applyProtection="1">
      <alignment horizontal="center" vertical="center" shrinkToFit="1"/>
      <protection hidden="1"/>
    </xf>
    <xf numFmtId="0" fontId="71" fillId="2" borderId="22" xfId="3" applyFont="1" applyFill="1" applyBorder="1" applyAlignment="1" applyProtection="1">
      <alignment horizontal="center" vertical="center" shrinkToFit="1"/>
      <protection hidden="1"/>
    </xf>
    <xf numFmtId="0" fontId="71" fillId="2" borderId="16" xfId="3" applyFont="1" applyFill="1" applyBorder="1" applyAlignment="1" applyProtection="1">
      <alignment horizontal="center" vertical="center" shrinkToFit="1"/>
      <protection hidden="1"/>
    </xf>
    <xf numFmtId="0" fontId="71" fillId="2" borderId="21" xfId="3" applyFont="1" applyFill="1" applyBorder="1" applyAlignment="1" applyProtection="1">
      <alignment horizontal="center" vertical="center" shrinkToFit="1"/>
      <protection hidden="1"/>
    </xf>
    <xf numFmtId="0" fontId="16" fillId="2" borderId="45" xfId="3" applyFont="1" applyFill="1" applyBorder="1" applyAlignment="1" applyProtection="1">
      <alignment horizontal="center" vertical="center" wrapText="1" shrinkToFit="1"/>
      <protection hidden="1"/>
    </xf>
    <xf numFmtId="0" fontId="71" fillId="2" borderId="45" xfId="3" applyFont="1" applyFill="1" applyBorder="1" applyAlignment="1" applyProtection="1">
      <alignment horizontal="center" vertical="center" shrinkToFit="1"/>
      <protection hidden="1"/>
    </xf>
    <xf numFmtId="0" fontId="77" fillId="2" borderId="45" xfId="3" applyFont="1" applyFill="1" applyBorder="1" applyAlignment="1" applyProtection="1">
      <alignment horizontal="left" vertical="center" wrapText="1" shrinkToFit="1"/>
      <protection hidden="1"/>
    </xf>
    <xf numFmtId="0" fontId="59" fillId="2" borderId="12" xfId="3" applyFont="1" applyFill="1" applyBorder="1" applyAlignment="1" applyProtection="1">
      <alignment horizontal="center" vertical="center" shrinkToFit="1"/>
      <protection hidden="1"/>
    </xf>
    <xf numFmtId="0" fontId="59" fillId="2" borderId="8" xfId="3" applyFont="1" applyFill="1" applyBorder="1" applyAlignment="1" applyProtection="1">
      <alignment horizontal="center" vertical="center" shrinkToFit="1"/>
      <protection hidden="1"/>
    </xf>
    <xf numFmtId="0" fontId="59" fillId="2" borderId="11" xfId="3" applyFont="1" applyFill="1" applyBorder="1" applyAlignment="1" applyProtection="1">
      <alignment horizontal="center" vertical="center" shrinkToFit="1"/>
      <protection hidden="1"/>
    </xf>
    <xf numFmtId="0" fontId="59" fillId="0" borderId="12" xfId="3" applyFont="1" applyBorder="1" applyAlignment="1" applyProtection="1">
      <alignment horizontal="center" vertical="center" shrinkToFit="1"/>
      <protection hidden="1"/>
    </xf>
    <xf numFmtId="0" fontId="59" fillId="0" borderId="8" xfId="3" applyFont="1" applyBorder="1" applyAlignment="1" applyProtection="1">
      <alignment horizontal="center" vertical="center" shrinkToFit="1"/>
      <protection hidden="1"/>
    </xf>
    <xf numFmtId="0" fontId="59" fillId="0" borderId="11" xfId="3" applyFont="1" applyBorder="1" applyAlignment="1" applyProtection="1">
      <alignment horizontal="center" vertical="center" shrinkToFit="1"/>
      <protection hidden="1"/>
    </xf>
    <xf numFmtId="0" fontId="57" fillId="2" borderId="16" xfId="3" applyFont="1" applyFill="1" applyBorder="1" applyAlignment="1" applyProtection="1">
      <alignment horizontal="center" wrapText="1" shrinkToFit="1"/>
      <protection hidden="1"/>
    </xf>
    <xf numFmtId="0" fontId="57" fillId="2" borderId="8" xfId="3" applyFont="1" applyFill="1" applyBorder="1" applyAlignment="1" applyProtection="1">
      <alignment horizontal="left" wrapText="1"/>
      <protection hidden="1"/>
    </xf>
    <xf numFmtId="182" fontId="71" fillId="2" borderId="8" xfId="3" applyNumberFormat="1" applyFont="1" applyFill="1" applyBorder="1" applyAlignment="1" applyProtection="1">
      <alignment horizontal="center" shrinkToFit="1"/>
      <protection hidden="1"/>
    </xf>
    <xf numFmtId="0" fontId="57" fillId="2" borderId="8" xfId="3" applyFont="1" applyFill="1" applyBorder="1" applyAlignment="1" applyProtection="1">
      <alignment horizontal="center" wrapText="1" shrinkToFit="1"/>
      <protection hidden="1"/>
    </xf>
    <xf numFmtId="0" fontId="57" fillId="2" borderId="8" xfId="3" applyFont="1" applyFill="1" applyBorder="1" applyAlignment="1" applyProtection="1">
      <alignment horizontal="left" wrapText="1" shrinkToFit="1"/>
      <protection hidden="1"/>
    </xf>
    <xf numFmtId="182" fontId="71" fillId="2" borderId="16" xfId="3" applyNumberFormat="1" applyFont="1" applyFill="1" applyBorder="1" applyAlignment="1" applyProtection="1">
      <alignment horizontal="center" shrinkToFit="1"/>
      <protection hidden="1"/>
    </xf>
    <xf numFmtId="182" fontId="63" fillId="2" borderId="72" xfId="3" applyNumberFormat="1" applyFont="1" applyFill="1" applyBorder="1" applyAlignment="1" applyProtection="1">
      <alignment horizontal="center" wrapText="1"/>
      <protection hidden="1"/>
    </xf>
    <xf numFmtId="182" fontId="63" fillId="2" borderId="63" xfId="3" applyNumberFormat="1" applyFont="1" applyFill="1" applyBorder="1" applyAlignment="1" applyProtection="1">
      <alignment horizontal="center"/>
      <protection hidden="1"/>
    </xf>
    <xf numFmtId="182" fontId="63" fillId="2" borderId="73" xfId="3" applyNumberFormat="1" applyFont="1" applyFill="1" applyBorder="1" applyAlignment="1" applyProtection="1">
      <alignment horizontal="center"/>
      <protection hidden="1"/>
    </xf>
    <xf numFmtId="0" fontId="74" fillId="2" borderId="10" xfId="3" applyFont="1" applyFill="1" applyBorder="1" applyAlignment="1" applyProtection="1">
      <alignment horizontal="center" vertical="top" wrapText="1"/>
      <protection hidden="1"/>
    </xf>
    <xf numFmtId="0" fontId="74" fillId="2" borderId="0" xfId="3" applyFont="1" applyFill="1" applyAlignment="1" applyProtection="1">
      <alignment horizontal="center" vertical="top" wrapText="1"/>
      <protection hidden="1"/>
    </xf>
    <xf numFmtId="0" fontId="14" fillId="2" borderId="0" xfId="3" applyFont="1" applyFill="1" applyAlignment="1" applyProtection="1">
      <alignment horizontal="left" shrinkToFit="1"/>
      <protection hidden="1"/>
    </xf>
    <xf numFmtId="0" fontId="36" fillId="2" borderId="8" xfId="3" applyFont="1" applyFill="1" applyBorder="1" applyAlignment="1" applyProtection="1">
      <alignment horizontal="left" shrinkToFit="1"/>
      <protection hidden="1"/>
    </xf>
    <xf numFmtId="0" fontId="14" fillId="2" borderId="0" xfId="3" applyFont="1" applyFill="1" applyAlignment="1" applyProtection="1">
      <alignment horizontal="center" shrinkToFit="1"/>
      <protection hidden="1"/>
    </xf>
    <xf numFmtId="180" fontId="36" fillId="2" borderId="8" xfId="3" applyNumberFormat="1" applyFont="1" applyFill="1" applyBorder="1" applyAlignment="1" applyProtection="1">
      <alignment horizontal="left" shrinkToFit="1"/>
      <protection hidden="1"/>
    </xf>
    <xf numFmtId="0" fontId="66" fillId="2" borderId="0" xfId="3" applyFont="1" applyFill="1" applyAlignment="1" applyProtection="1">
      <alignment horizontal="left" shrinkToFit="1"/>
      <protection hidden="1"/>
    </xf>
    <xf numFmtId="0" fontId="74" fillId="5" borderId="8" xfId="3" applyFont="1" applyFill="1" applyBorder="1" applyAlignment="1" applyProtection="1">
      <alignment horizontal="left" vertical="center" shrinkToFit="1"/>
      <protection hidden="1"/>
    </xf>
    <xf numFmtId="0" fontId="66" fillId="0" borderId="0" xfId="3" applyFont="1" applyAlignment="1" applyProtection="1">
      <alignment horizontal="left" shrinkToFit="1"/>
      <protection hidden="1"/>
    </xf>
    <xf numFmtId="0" fontId="55" fillId="2" borderId="10" xfId="3" applyFont="1" applyFill="1" applyBorder="1" applyAlignment="1" applyProtection="1">
      <alignment horizontal="center" vertical="center" wrapText="1"/>
      <protection hidden="1"/>
    </xf>
    <xf numFmtId="0" fontId="55" fillId="2" borderId="0" xfId="3" applyFont="1" applyFill="1" applyBorder="1" applyAlignment="1" applyProtection="1">
      <alignment horizontal="center" vertical="center" wrapText="1"/>
      <protection hidden="1"/>
    </xf>
    <xf numFmtId="0" fontId="55" fillId="2" borderId="9" xfId="3" applyFont="1" applyFill="1" applyBorder="1" applyAlignment="1" applyProtection="1">
      <alignment horizontal="center" vertical="center" wrapText="1"/>
      <protection hidden="1"/>
    </xf>
    <xf numFmtId="0" fontId="36" fillId="2" borderId="16" xfId="3" applyFont="1" applyFill="1" applyBorder="1" applyAlignment="1" applyProtection="1">
      <alignment horizontal="left" shrinkToFit="1"/>
      <protection hidden="1"/>
    </xf>
    <xf numFmtId="0" fontId="14" fillId="0" borderId="0" xfId="3" applyFont="1" applyAlignment="1" applyProtection="1">
      <alignment horizontal="left" shrinkToFit="1"/>
      <protection hidden="1"/>
    </xf>
    <xf numFmtId="0" fontId="70" fillId="2" borderId="8" xfId="3" applyFont="1" applyFill="1" applyBorder="1" applyAlignment="1" applyProtection="1">
      <alignment horizontal="left" shrinkToFit="1"/>
      <protection hidden="1"/>
    </xf>
    <xf numFmtId="0" fontId="74" fillId="5" borderId="8" xfId="3" applyFont="1" applyFill="1" applyBorder="1" applyAlignment="1" applyProtection="1">
      <alignment horizontal="left" vertical="center"/>
      <protection hidden="1"/>
    </xf>
    <xf numFmtId="0" fontId="63" fillId="2" borderId="25" xfId="3" applyFont="1" applyFill="1" applyBorder="1" applyAlignment="1" applyProtection="1">
      <alignment horizontal="center" vertical="center" shrinkToFit="1"/>
      <protection hidden="1"/>
    </xf>
    <xf numFmtId="0" fontId="63" fillId="0" borderId="25" xfId="3" applyFont="1" applyBorder="1" applyAlignment="1" applyProtection="1">
      <alignment horizontal="center" vertical="center" shrinkToFit="1"/>
      <protection hidden="1"/>
    </xf>
    <xf numFmtId="0" fontId="148" fillId="5" borderId="8" xfId="2" applyFont="1" applyFill="1" applyBorder="1" applyAlignment="1" applyProtection="1">
      <alignment horizontal="left" vertical="center"/>
      <protection hidden="1"/>
    </xf>
    <xf numFmtId="0" fontId="146" fillId="0" borderId="15" xfId="2" applyFont="1" applyBorder="1" applyAlignment="1" applyProtection="1">
      <alignment horizontal="left" vertical="top"/>
      <protection hidden="1"/>
    </xf>
    <xf numFmtId="0" fontId="147" fillId="0" borderId="13" xfId="2" applyFont="1" applyBorder="1" applyAlignment="1" applyProtection="1">
      <alignment horizontal="left" vertical="top"/>
      <protection hidden="1"/>
    </xf>
    <xf numFmtId="0" fontId="147" fillId="0" borderId="14" xfId="2" applyFont="1" applyBorder="1" applyAlignment="1" applyProtection="1">
      <alignment horizontal="left" vertical="top"/>
      <protection hidden="1"/>
    </xf>
    <xf numFmtId="0" fontId="147" fillId="0" borderId="12" xfId="2" applyFont="1" applyBorder="1" applyAlignment="1" applyProtection="1">
      <alignment horizontal="left" vertical="top"/>
      <protection hidden="1"/>
    </xf>
    <xf numFmtId="0" fontId="147" fillId="0" borderId="8" xfId="2" applyFont="1" applyBorder="1" applyAlignment="1" applyProtection="1">
      <alignment horizontal="left" vertical="top"/>
      <protection hidden="1"/>
    </xf>
    <xf numFmtId="0" fontId="147" fillId="0" borderId="11" xfId="2" applyFont="1" applyBorder="1" applyAlignment="1" applyProtection="1">
      <alignment horizontal="left" vertical="top"/>
      <protection hidden="1"/>
    </xf>
    <xf numFmtId="181" fontId="63" fillId="2" borderId="72" xfId="3" applyNumberFormat="1" applyFont="1" applyFill="1" applyBorder="1" applyAlignment="1" applyProtection="1">
      <alignment horizontal="center" vertical="center" wrapText="1" shrinkToFit="1"/>
      <protection hidden="1"/>
    </xf>
    <xf numFmtId="181" fontId="63" fillId="2" borderId="63" xfId="3" applyNumberFormat="1" applyFont="1" applyFill="1" applyBorder="1" applyAlignment="1" applyProtection="1">
      <alignment horizontal="center" vertical="center" wrapText="1" shrinkToFit="1"/>
      <protection hidden="1"/>
    </xf>
    <xf numFmtId="181" fontId="63" fillId="2" borderId="73" xfId="3" applyNumberFormat="1" applyFont="1" applyFill="1" applyBorder="1" applyAlignment="1" applyProtection="1">
      <alignment horizontal="center" vertical="center" wrapText="1" shrinkToFit="1"/>
      <protection hidden="1"/>
    </xf>
    <xf numFmtId="0" fontId="63" fillId="2" borderId="72" xfId="3" applyFont="1" applyFill="1" applyBorder="1" applyAlignment="1" applyProtection="1">
      <alignment horizontal="center" vertical="center" wrapText="1" shrinkToFit="1"/>
      <protection hidden="1"/>
    </xf>
    <xf numFmtId="0" fontId="63" fillId="2" borderId="63" xfId="3" applyFont="1" applyFill="1" applyBorder="1" applyAlignment="1" applyProtection="1">
      <alignment horizontal="center" vertical="center" wrapText="1" shrinkToFit="1"/>
      <protection hidden="1"/>
    </xf>
    <xf numFmtId="0" fontId="63" fillId="2" borderId="73" xfId="3" applyFont="1" applyFill="1" applyBorder="1" applyAlignment="1" applyProtection="1">
      <alignment horizontal="center" vertical="center" wrapText="1" shrinkToFit="1"/>
      <protection hidden="1"/>
    </xf>
    <xf numFmtId="0" fontId="63" fillId="2" borderId="63" xfId="3" applyFont="1" applyFill="1" applyBorder="1" applyAlignment="1" applyProtection="1">
      <alignment horizontal="center" vertical="center" shrinkToFit="1"/>
      <protection hidden="1"/>
    </xf>
    <xf numFmtId="0" fontId="63" fillId="2" borderId="73" xfId="3" applyFont="1" applyFill="1" applyBorder="1" applyAlignment="1" applyProtection="1">
      <alignment horizontal="center" vertical="center" shrinkToFit="1"/>
      <protection hidden="1"/>
    </xf>
    <xf numFmtId="182" fontId="33" fillId="2" borderId="8" xfId="3" applyNumberFormat="1" applyFont="1" applyFill="1" applyBorder="1" applyAlignment="1" applyProtection="1">
      <alignment horizontal="center" shrinkToFit="1"/>
      <protection hidden="1"/>
    </xf>
    <xf numFmtId="0" fontId="145" fillId="5" borderId="0" xfId="0" applyFont="1" applyFill="1" applyBorder="1" applyAlignment="1">
      <alignment horizontal="left" vertical="center"/>
    </xf>
    <xf numFmtId="0" fontId="145" fillId="5" borderId="8" xfId="0" applyFont="1" applyFill="1" applyBorder="1" applyAlignment="1">
      <alignment horizontal="left" vertical="center"/>
    </xf>
    <xf numFmtId="181" fontId="32" fillId="2" borderId="8" xfId="3" applyNumberFormat="1" applyFont="1" applyFill="1" applyBorder="1" applyAlignment="1" applyProtection="1">
      <alignment horizontal="center" shrinkToFit="1"/>
      <protection hidden="1"/>
    </xf>
    <xf numFmtId="0" fontId="145" fillId="0" borderId="0" xfId="0" applyFont="1" applyAlignment="1">
      <alignment horizontal="right" vertical="center"/>
    </xf>
    <xf numFmtId="0" fontId="74" fillId="0" borderId="0" xfId="3" applyFont="1" applyAlignment="1">
      <alignment horizontal="right" shrinkToFit="1"/>
    </xf>
    <xf numFmtId="0" fontId="14" fillId="5" borderId="8" xfId="3" applyFont="1" applyFill="1" applyBorder="1" applyAlignment="1" applyProtection="1">
      <alignment horizontal="center" vertical="center"/>
      <protection hidden="1"/>
    </xf>
    <xf numFmtId="179" fontId="124" fillId="0" borderId="45" xfId="0" applyNumberFormat="1" applyFont="1" applyBorder="1" applyAlignment="1" applyProtection="1">
      <alignment horizontal="center" vertical="center"/>
      <protection hidden="1"/>
    </xf>
    <xf numFmtId="0" fontId="158" fillId="0" borderId="45" xfId="0" applyFont="1" applyBorder="1" applyAlignment="1" applyProtection="1">
      <alignment horizontal="left" vertical="center"/>
      <protection hidden="1"/>
    </xf>
    <xf numFmtId="0" fontId="145" fillId="5" borderId="45" xfId="0" applyFont="1" applyFill="1" applyBorder="1" applyAlignment="1" applyProtection="1">
      <alignment horizontal="center" vertical="center" shrinkToFit="1"/>
      <protection hidden="1"/>
    </xf>
  </cellXfs>
  <cellStyles count="5">
    <cellStyle name="Comma [0] 2" xfId="4" xr:uid="{153534A0-B693-4443-8E39-C78066965DF6}"/>
    <cellStyle name="Normal 2" xfId="3" xr:uid="{E73E580A-D663-4B8C-BFF2-22F8A2F918C9}"/>
    <cellStyle name="ハイパーリンク" xfId="1" builtinId="8"/>
    <cellStyle name="標準" xfId="0" builtinId="0"/>
    <cellStyle name="標準 2" xfId="2" xr:uid="{6ACB9229-5035-44D0-8B11-90DD2DDEC6F6}"/>
  </cellStyles>
  <dxfs count="18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ont>
        <color rgb="FFC00000"/>
      </font>
      <fill>
        <patternFill>
          <bgColor theme="5" tint="0.79998168889431442"/>
        </patternFill>
      </fill>
    </dxf>
    <dxf>
      <font>
        <color rgb="FFC00000"/>
      </font>
      <fill>
        <patternFill>
          <bgColor theme="5" tint="0.79998168889431442"/>
        </patternFill>
      </fill>
    </dxf>
    <dxf>
      <font>
        <b/>
        <i val="0"/>
        <color rgb="FFFF0000"/>
      </font>
      <fill>
        <patternFill patternType="solid">
          <bgColor theme="5"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ill>
        <patternFill>
          <bgColor rgb="FFFF0000"/>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patternType="none">
          <bgColor auto="1"/>
        </patternFill>
      </fill>
    </dxf>
    <dxf>
      <fill>
        <patternFill>
          <bgColor theme="5" tint="0.59996337778862885"/>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patternType="none">
          <bgColor auto="1"/>
        </patternFill>
      </fill>
    </dxf>
    <dxf>
      <fill>
        <patternFill>
          <bgColor theme="5" tint="0.59996337778862885"/>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bgColor theme="5" tint="0.59996337778862885"/>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patternType="none">
          <bgColor auto="1"/>
        </patternFill>
      </fill>
    </dxf>
    <dxf>
      <fill>
        <patternFill patternType="none">
          <bgColor auto="1"/>
        </patternFill>
      </fill>
    </dxf>
    <dxf>
      <font>
        <color rgb="FFC00000"/>
      </font>
      <fill>
        <patternFill>
          <bgColor theme="5" tint="0.39994506668294322"/>
        </patternFill>
      </fill>
    </dxf>
    <dxf>
      <font>
        <color rgb="FFC00000"/>
      </font>
      <fill>
        <patternFill>
          <bgColor theme="5" tint="0.39994506668294322"/>
        </patternFill>
      </fill>
    </dxf>
    <dxf>
      <fill>
        <patternFill>
          <bgColor rgb="FFFF0000"/>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theme="5"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s>
  <tableStyles count="0" defaultTableStyle="TableStyleMedium2" defaultPivotStyle="PivotStyleLight16"/>
  <colors>
    <mruColors>
      <color rgb="FF0000C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19050</xdr:colOff>
          <xdr:row>37</xdr:row>
          <xdr:rowOff>57150</xdr:rowOff>
        </xdr:from>
        <xdr:to>
          <xdr:col>27</xdr:col>
          <xdr:colOff>38100</xdr:colOff>
          <xdr:row>41</xdr:row>
          <xdr:rowOff>0</xdr:rowOff>
        </xdr:to>
        <xdr:sp macro="" textlink="">
          <xdr:nvSpPr>
            <xdr:cNvPr id="1025" name="G4"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1" i="0" u="none" strike="noStrike" baseline="0">
                  <a:solidFill>
                    <a:srgbClr val="000000"/>
                  </a:solidFill>
                  <a:latin typeface="Meiryo UI"/>
                  <a:ea typeface="Meiryo UI"/>
                </a:rPr>
                <a:t>G4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xdr:row>
          <xdr:rowOff>38100</xdr:rowOff>
        </xdr:from>
        <xdr:to>
          <xdr:col>39</xdr:col>
          <xdr:colOff>0</xdr:colOff>
          <xdr:row>8</xdr:row>
          <xdr:rowOff>9525</xdr:rowOff>
        </xdr:to>
        <xdr:sp macro="" textlink="">
          <xdr:nvSpPr>
            <xdr:cNvPr id="1026" name="G1"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1" i="0" u="none" strike="noStrike" baseline="0">
                  <a:solidFill>
                    <a:srgbClr val="000000"/>
                  </a:solidFill>
                  <a:latin typeface="Meiryo UI"/>
                  <a:ea typeface="Meiryo UI"/>
                </a:rPr>
                <a:t>G1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122</xdr:row>
          <xdr:rowOff>0</xdr:rowOff>
        </xdr:from>
        <xdr:to>
          <xdr:col>37</xdr:col>
          <xdr:colOff>0</xdr:colOff>
          <xdr:row>126</xdr:row>
          <xdr:rowOff>28575</xdr:rowOff>
        </xdr:to>
        <xdr:sp macro="" textlink="">
          <xdr:nvSpPr>
            <xdr:cNvPr id="1073" name="G1"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1300" b="1" i="0" u="none" strike="noStrike" baseline="0">
                  <a:solidFill>
                    <a:srgbClr val="000000"/>
                  </a:solidFill>
                  <a:latin typeface="Lucida Grande"/>
                </a:rPr>
                <a:t>GG1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146</xdr:row>
          <xdr:rowOff>66675</xdr:rowOff>
        </xdr:from>
        <xdr:to>
          <xdr:col>50</xdr:col>
          <xdr:colOff>104775</xdr:colOff>
          <xdr:row>149</xdr:row>
          <xdr:rowOff>95250</xdr:rowOff>
        </xdr:to>
        <xdr:sp macro="" textlink="">
          <xdr:nvSpPr>
            <xdr:cNvPr id="1074" name="G3"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1" i="0" u="none" strike="noStrike" baseline="0">
                  <a:solidFill>
                    <a:srgbClr val="000000"/>
                  </a:solidFill>
                  <a:latin typeface="Meiryo UI"/>
                  <a:ea typeface="Meiryo UI"/>
                </a:rPr>
                <a:t>G3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150</xdr:row>
          <xdr:rowOff>66675</xdr:rowOff>
        </xdr:from>
        <xdr:to>
          <xdr:col>49</xdr:col>
          <xdr:colOff>133350</xdr:colOff>
          <xdr:row>152</xdr:row>
          <xdr:rowOff>66675</xdr:rowOff>
        </xdr:to>
        <xdr:sp macro="" textlink="">
          <xdr:nvSpPr>
            <xdr:cNvPr id="1075" name="G4" hidden="1">
              <a:extLst>
                <a:ext uri="{63B3BB69-23CF-44E3-9099-C40C66FF867C}">
                  <a14:compatExt spid="_x0000_s1075"/>
                </a:ext>
                <a:ext uri="{FF2B5EF4-FFF2-40B4-BE49-F238E27FC236}">
                  <a16:creationId xmlns:a16="http://schemas.microsoft.com/office/drawing/2014/main" id="{00000000-0008-0000-0200-00003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1" i="0" u="none" strike="noStrike" baseline="0">
                  <a:solidFill>
                    <a:srgbClr val="000000"/>
                  </a:solidFill>
                  <a:latin typeface="Meiryo UI"/>
                  <a:ea typeface="Meiryo UI"/>
                </a:rPr>
                <a:t>G4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126</xdr:row>
          <xdr:rowOff>38100</xdr:rowOff>
        </xdr:from>
        <xdr:to>
          <xdr:col>49</xdr:col>
          <xdr:colOff>0</xdr:colOff>
          <xdr:row>132</xdr:row>
          <xdr:rowOff>57150</xdr:rowOff>
        </xdr:to>
        <xdr:sp macro="" textlink="">
          <xdr:nvSpPr>
            <xdr:cNvPr id="1076" name="G2" hidden="1">
              <a:extLst>
                <a:ext uri="{63B3BB69-23CF-44E3-9099-C40C66FF867C}">
                  <a14:compatExt spid="_x0000_s1076"/>
                </a:ext>
                <a:ext uri="{FF2B5EF4-FFF2-40B4-BE49-F238E27FC236}">
                  <a16:creationId xmlns:a16="http://schemas.microsoft.com/office/drawing/2014/main" id="{00000000-0008-0000-0200-00003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1" i="0" u="none" strike="noStrike" baseline="0">
                  <a:solidFill>
                    <a:srgbClr val="000000"/>
                  </a:solidFill>
                  <a:latin typeface="Meiryo UI"/>
                  <a:ea typeface="Meiryo UI"/>
                </a:rPr>
                <a:t>G2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153</xdr:row>
          <xdr:rowOff>95250</xdr:rowOff>
        </xdr:from>
        <xdr:to>
          <xdr:col>50</xdr:col>
          <xdr:colOff>95250</xdr:colOff>
          <xdr:row>159</xdr:row>
          <xdr:rowOff>9525</xdr:rowOff>
        </xdr:to>
        <xdr:sp macro="" textlink="">
          <xdr:nvSpPr>
            <xdr:cNvPr id="1077" name="Group Box 53" hidden="1">
              <a:extLst>
                <a:ext uri="{63B3BB69-23CF-44E3-9099-C40C66FF867C}">
                  <a14:compatExt spid="_x0000_s1077"/>
                </a:ext>
                <a:ext uri="{FF2B5EF4-FFF2-40B4-BE49-F238E27FC236}">
                  <a16:creationId xmlns:a16="http://schemas.microsoft.com/office/drawing/2014/main" id="{00000000-0008-0000-0200-00003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1" i="0" u="none" strike="noStrike" baseline="0">
                  <a:solidFill>
                    <a:srgbClr val="000000"/>
                  </a:solidFill>
                  <a:latin typeface="Meiryo UI"/>
                  <a:ea typeface="Meiryo UI"/>
                </a:rPr>
                <a:t>G4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126</xdr:row>
          <xdr:rowOff>66675</xdr:rowOff>
        </xdr:from>
        <xdr:to>
          <xdr:col>48</xdr:col>
          <xdr:colOff>85725</xdr:colOff>
          <xdr:row>132</xdr:row>
          <xdr:rowOff>9525</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id="{00000000-0008-0000-0200-00004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97</xdr:row>
          <xdr:rowOff>0</xdr:rowOff>
        </xdr:from>
        <xdr:to>
          <xdr:col>37</xdr:col>
          <xdr:colOff>0</xdr:colOff>
          <xdr:row>100</xdr:row>
          <xdr:rowOff>57150</xdr:rowOff>
        </xdr:to>
        <xdr:sp macro="" textlink="">
          <xdr:nvSpPr>
            <xdr:cNvPr id="1128" name="Group Box 104" hidden="1">
              <a:extLst>
                <a:ext uri="{63B3BB69-23CF-44E3-9099-C40C66FF867C}">
                  <a14:compatExt spid="_x0000_s1128"/>
                </a:ext>
                <a:ext uri="{FF2B5EF4-FFF2-40B4-BE49-F238E27FC236}">
                  <a16:creationId xmlns:a16="http://schemas.microsoft.com/office/drawing/2014/main" id="{00000000-0008-0000-0200-00006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1300" b="1" i="0" u="none" strike="noStrike" baseline="0">
                  <a:solidFill>
                    <a:srgbClr val="000000"/>
                  </a:solidFill>
                  <a:latin typeface="Lucida Grande"/>
                </a:rPr>
                <a:t>GG1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101</xdr:row>
          <xdr:rowOff>38100</xdr:rowOff>
        </xdr:from>
        <xdr:to>
          <xdr:col>49</xdr:col>
          <xdr:colOff>0</xdr:colOff>
          <xdr:row>107</xdr:row>
          <xdr:rowOff>85725</xdr:rowOff>
        </xdr:to>
        <xdr:sp macro="" textlink="">
          <xdr:nvSpPr>
            <xdr:cNvPr id="1129" name="G2" hidden="1">
              <a:extLst>
                <a:ext uri="{63B3BB69-23CF-44E3-9099-C40C66FF867C}">
                  <a14:compatExt spid="_x0000_s1129"/>
                </a:ext>
                <a:ext uri="{FF2B5EF4-FFF2-40B4-BE49-F238E27FC236}">
                  <a16:creationId xmlns:a16="http://schemas.microsoft.com/office/drawing/2014/main" id="{00000000-0008-0000-0200-00006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1" i="0" u="none" strike="noStrike" baseline="0">
                  <a:solidFill>
                    <a:srgbClr val="000000"/>
                  </a:solidFill>
                  <a:latin typeface="Meiryo UI"/>
                  <a:ea typeface="Meiryo UI"/>
                </a:rPr>
                <a:t>G2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101</xdr:row>
          <xdr:rowOff>66675</xdr:rowOff>
        </xdr:from>
        <xdr:to>
          <xdr:col>48</xdr:col>
          <xdr:colOff>85725</xdr:colOff>
          <xdr:row>107</xdr:row>
          <xdr:rowOff>38100</xdr:rowOff>
        </xdr:to>
        <xdr:sp macro="" textlink="">
          <xdr:nvSpPr>
            <xdr:cNvPr id="1130" name="Group Box 106" hidden="1">
              <a:extLst>
                <a:ext uri="{63B3BB69-23CF-44E3-9099-C40C66FF867C}">
                  <a14:compatExt spid="_x0000_s1130"/>
                </a:ext>
                <a:ext uri="{FF2B5EF4-FFF2-40B4-BE49-F238E27FC236}">
                  <a16:creationId xmlns:a16="http://schemas.microsoft.com/office/drawing/2014/main" id="{00000000-0008-0000-0200-00006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96</a:t>
              </a:r>
            </a:p>
          </xdr:txBody>
        </xdr:sp>
        <xdr:clientData/>
      </xdr:twoCellAnchor>
    </mc:Choice>
    <mc:Fallback/>
  </mc:AlternateContent>
  <xdr:twoCellAnchor editAs="oneCell">
    <xdr:from>
      <xdr:col>2</xdr:col>
      <xdr:colOff>74547</xdr:colOff>
      <xdr:row>0</xdr:row>
      <xdr:rowOff>49699</xdr:rowOff>
    </xdr:from>
    <xdr:to>
      <xdr:col>6</xdr:col>
      <xdr:colOff>106230</xdr:colOff>
      <xdr:row>4</xdr:row>
      <xdr:rowOff>89873</xdr:rowOff>
    </xdr:to>
    <xdr:pic>
      <xdr:nvPicPr>
        <xdr:cNvPr id="14" name="그림 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a:srcRect/>
        <a:stretch/>
      </xdr:blipFill>
      <xdr:spPr>
        <a:xfrm>
          <a:off x="405851" y="49699"/>
          <a:ext cx="553488" cy="504000"/>
        </a:xfrm>
        <a:prstGeom prst="rect">
          <a:avLst/>
        </a:prstGeom>
      </xdr:spPr>
    </xdr:pic>
    <xdr:clientData/>
  </xdr:twoCellAnchor>
  <xdr:twoCellAnchor editAs="oneCell">
    <xdr:from>
      <xdr:col>1</xdr:col>
      <xdr:colOff>66261</xdr:colOff>
      <xdr:row>241</xdr:row>
      <xdr:rowOff>91108</xdr:rowOff>
    </xdr:from>
    <xdr:to>
      <xdr:col>6</xdr:col>
      <xdr:colOff>16565</xdr:colOff>
      <xdr:row>247</xdr:row>
      <xdr:rowOff>25803</xdr:rowOff>
    </xdr:to>
    <xdr:pic>
      <xdr:nvPicPr>
        <xdr:cNvPr id="15" name="그림 3">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
        <a:srcRect/>
        <a:stretch/>
      </xdr:blipFill>
      <xdr:spPr>
        <a:xfrm>
          <a:off x="231913" y="28864891"/>
          <a:ext cx="637761" cy="580738"/>
        </a:xfrm>
        <a:prstGeom prst="rect">
          <a:avLst/>
        </a:prstGeom>
      </xdr:spPr>
    </xdr:pic>
    <xdr:clientData/>
  </xdr:twoCellAnchor>
  <xdr:twoCellAnchor editAs="oneCell">
    <xdr:from>
      <xdr:col>41</xdr:col>
      <xdr:colOff>133350</xdr:colOff>
      <xdr:row>5</xdr:row>
      <xdr:rowOff>104775</xdr:rowOff>
    </xdr:from>
    <xdr:to>
      <xdr:col>49</xdr:col>
      <xdr:colOff>54201</xdr:colOff>
      <xdr:row>17</xdr:row>
      <xdr:rowOff>80508</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2"/>
        <a:stretch>
          <a:fillRect/>
        </a:stretch>
      </xdr:blipFill>
      <xdr:spPr>
        <a:xfrm>
          <a:off x="6324600" y="704850"/>
          <a:ext cx="1140051" cy="1347333"/>
        </a:xfrm>
        <a:prstGeom prst="rect">
          <a:avLst/>
        </a:prstGeom>
      </xdr:spPr>
    </xdr:pic>
    <xdr:clientData/>
  </xdr:twoCellAnchor>
  <xdr:twoCellAnchor editAs="oneCell">
    <xdr:from>
      <xdr:col>1</xdr:col>
      <xdr:colOff>54428</xdr:colOff>
      <xdr:row>366</xdr:row>
      <xdr:rowOff>95251</xdr:rowOff>
    </xdr:from>
    <xdr:to>
      <xdr:col>6</xdr:col>
      <xdr:colOff>4732</xdr:colOff>
      <xdr:row>372</xdr:row>
      <xdr:rowOff>29946</xdr:rowOff>
    </xdr:to>
    <xdr:pic>
      <xdr:nvPicPr>
        <xdr:cNvPr id="18" name="그림 3">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
        <a:srcRect/>
        <a:stretch/>
      </xdr:blipFill>
      <xdr:spPr>
        <a:xfrm>
          <a:off x="217714" y="48142072"/>
          <a:ext cx="630661" cy="5878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5</xdr:row>
          <xdr:rowOff>0</xdr:rowOff>
        </xdr:from>
        <xdr:to>
          <xdr:col>9</xdr:col>
          <xdr:colOff>657225</xdr:colOff>
          <xdr:row>6</xdr:row>
          <xdr:rowOff>200025</xdr:rowOff>
        </xdr:to>
        <xdr:sp macro="" textlink="">
          <xdr:nvSpPr>
            <xdr:cNvPr id="5121" name="G4"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1" i="0" u="none" strike="noStrike" baseline="0">
                  <a:solidFill>
                    <a:srgbClr val="000000"/>
                  </a:solidFill>
                  <a:latin typeface="Meiryo UI"/>
                  <a:ea typeface="Meiryo UI"/>
                </a:rPr>
                <a:t>G4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xdr:row>
          <xdr:rowOff>0</xdr:rowOff>
        </xdr:from>
        <xdr:to>
          <xdr:col>9</xdr:col>
          <xdr:colOff>2790825</xdr:colOff>
          <xdr:row>6</xdr:row>
          <xdr:rowOff>76200</xdr:rowOff>
        </xdr:to>
        <xdr:sp macro="" textlink="">
          <xdr:nvSpPr>
            <xdr:cNvPr id="5122" name="G1"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1" i="0" u="none" strike="noStrike" baseline="0">
                  <a:solidFill>
                    <a:srgbClr val="000000"/>
                  </a:solidFill>
                  <a:latin typeface="Meiryo UI"/>
                  <a:ea typeface="Meiryo UI"/>
                </a:rPr>
                <a:t>G1</a:t>
              </a:r>
            </a:p>
          </xdr:txBody>
        </xdr:sp>
        <xdr:clientData/>
      </xdr:twoCellAnchor>
    </mc:Choice>
    <mc:Fallback/>
  </mc:AlternateContent>
  <xdr:twoCellAnchor editAs="oneCell">
    <xdr:from>
      <xdr:col>0</xdr:col>
      <xdr:colOff>175268</xdr:colOff>
      <xdr:row>1</xdr:row>
      <xdr:rowOff>19049</xdr:rowOff>
    </xdr:from>
    <xdr:to>
      <xdr:col>1</xdr:col>
      <xdr:colOff>182677</xdr:colOff>
      <xdr:row>5</xdr:row>
      <xdr:rowOff>16248</xdr:rowOff>
    </xdr:to>
    <xdr:pic>
      <xdr:nvPicPr>
        <xdr:cNvPr id="4" name="그림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rcRect/>
        <a:stretch/>
      </xdr:blipFill>
      <xdr:spPr>
        <a:xfrm>
          <a:off x="175268" y="142874"/>
          <a:ext cx="740834" cy="66675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5</xdr:row>
          <xdr:rowOff>0</xdr:rowOff>
        </xdr:from>
        <xdr:to>
          <xdr:col>9</xdr:col>
          <xdr:colOff>657225</xdr:colOff>
          <xdr:row>6</xdr:row>
          <xdr:rowOff>200025</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1" i="0" u="none" strike="noStrike" baseline="0">
                  <a:solidFill>
                    <a:srgbClr val="000000"/>
                  </a:solidFill>
                  <a:latin typeface="Meiryo UI"/>
                  <a:ea typeface="Meiryo UI"/>
                </a:rPr>
                <a:t>G4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xdr:row>
          <xdr:rowOff>0</xdr:rowOff>
        </xdr:from>
        <xdr:to>
          <xdr:col>9</xdr:col>
          <xdr:colOff>2790825</xdr:colOff>
          <xdr:row>6</xdr:row>
          <xdr:rowOff>76200</xdr:rowOff>
        </xdr:to>
        <xdr:sp macro="" textlink="">
          <xdr:nvSpPr>
            <xdr:cNvPr id="5124" name="Group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1" i="0" u="none" strike="noStrike" baseline="0">
                  <a:solidFill>
                    <a:srgbClr val="000000"/>
                  </a:solidFill>
                  <a:latin typeface="Meiryo UI"/>
                  <a:ea typeface="Meiryo UI"/>
                </a:rPr>
                <a:t>G1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ofa.go.jp/mofaj/link/zaigai/index.html"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40748-4477-4C79-B631-6DFC7A1B2D24}">
  <sheetPr>
    <outlinePr summaryBelow="0"/>
    <pageSetUpPr fitToPage="1"/>
  </sheetPr>
  <dimension ref="A1:A113"/>
  <sheetViews>
    <sheetView zoomScale="85" zoomScaleNormal="85" workbookViewId="0">
      <selection activeCell="A113" sqref="A1:A113"/>
    </sheetView>
  </sheetViews>
  <sheetFormatPr defaultRowHeight="9.75"/>
  <cols>
    <col min="1" max="1" width="202.3984375" style="92" customWidth="1"/>
  </cols>
  <sheetData>
    <row r="1" spans="1:1" ht="16.5">
      <c r="A1" s="381" t="s">
        <v>778</v>
      </c>
    </row>
    <row r="2" spans="1:1" ht="16.5">
      <c r="A2" s="378" t="s">
        <v>273</v>
      </c>
    </row>
    <row r="3" spans="1:1" ht="16.5">
      <c r="A3" s="379" t="s">
        <v>549</v>
      </c>
    </row>
    <row r="4" spans="1:1" ht="16.5">
      <c r="A4" s="371" t="s">
        <v>274</v>
      </c>
    </row>
    <row r="5" spans="1:1" ht="16.5">
      <c r="A5" s="371" t="s">
        <v>275</v>
      </c>
    </row>
    <row r="6" spans="1:1" ht="16.5">
      <c r="A6" s="371" t="s">
        <v>276</v>
      </c>
    </row>
    <row r="7" spans="1:1" ht="16.5">
      <c r="A7" s="371" t="s">
        <v>545</v>
      </c>
    </row>
    <row r="8" spans="1:1" ht="16.5">
      <c r="A8" s="371" t="s">
        <v>546</v>
      </c>
    </row>
    <row r="9" spans="1:1" ht="16.5">
      <c r="A9" s="371" t="s">
        <v>547</v>
      </c>
    </row>
    <row r="10" spans="1:1" ht="16.5">
      <c r="A10" s="371" t="s">
        <v>277</v>
      </c>
    </row>
    <row r="11" spans="1:1" ht="16.5">
      <c r="A11" s="371" t="s">
        <v>278</v>
      </c>
    </row>
    <row r="12" spans="1:1" ht="16.5">
      <c r="A12" s="371" t="s">
        <v>279</v>
      </c>
    </row>
    <row r="13" spans="1:1" ht="16.5">
      <c r="A13" s="371" t="s">
        <v>281</v>
      </c>
    </row>
    <row r="14" spans="1:1" ht="16.5">
      <c r="A14" s="371" t="s">
        <v>282</v>
      </c>
    </row>
    <row r="15" spans="1:1" ht="16.5">
      <c r="A15" s="371" t="s">
        <v>283</v>
      </c>
    </row>
    <row r="16" spans="1:1" ht="16.5">
      <c r="A16" s="371" t="s">
        <v>285</v>
      </c>
    </row>
    <row r="17" spans="1:1" ht="16.5">
      <c r="A17" s="371" t="s">
        <v>286</v>
      </c>
    </row>
    <row r="18" spans="1:1" ht="16.5">
      <c r="A18" s="371" t="s">
        <v>287</v>
      </c>
    </row>
    <row r="19" spans="1:1" ht="16.5">
      <c r="A19" s="371" t="s">
        <v>288</v>
      </c>
    </row>
    <row r="20" spans="1:1" ht="16.5">
      <c r="A20" s="371" t="s">
        <v>289</v>
      </c>
    </row>
    <row r="21" spans="1:1" ht="16.5">
      <c r="A21" s="371" t="s">
        <v>290</v>
      </c>
    </row>
    <row r="22" spans="1:1" ht="16.5">
      <c r="A22" s="371" t="s">
        <v>291</v>
      </c>
    </row>
    <row r="23" spans="1:1" ht="16.5">
      <c r="A23" s="371" t="s">
        <v>292</v>
      </c>
    </row>
    <row r="24" spans="1:1" ht="16.5">
      <c r="A24" s="371" t="s">
        <v>294</v>
      </c>
    </row>
    <row r="25" spans="1:1" ht="16.5">
      <c r="A25" s="371" t="s">
        <v>295</v>
      </c>
    </row>
    <row r="26" spans="1:1" ht="16.5">
      <c r="A26" s="382" t="s">
        <v>296</v>
      </c>
    </row>
    <row r="27" spans="1:1" ht="16.5">
      <c r="A27" s="372" t="s">
        <v>297</v>
      </c>
    </row>
    <row r="28" spans="1:1" ht="16.5">
      <c r="A28" s="371" t="s">
        <v>299</v>
      </c>
    </row>
    <row r="29" spans="1:1" ht="16.5">
      <c r="A29" s="371" t="s">
        <v>302</v>
      </c>
    </row>
    <row r="30" spans="1:1" ht="16.5">
      <c r="A30" s="371" t="s">
        <v>738</v>
      </c>
    </row>
    <row r="31" spans="1:1" ht="16.5">
      <c r="A31" s="371" t="s">
        <v>739</v>
      </c>
    </row>
    <row r="32" spans="1:1" ht="16.5">
      <c r="A32" s="371" t="s">
        <v>740</v>
      </c>
    </row>
    <row r="33" spans="1:1" ht="16.5">
      <c r="A33" s="371" t="s">
        <v>741</v>
      </c>
    </row>
    <row r="34" spans="1:1" ht="16.5">
      <c r="A34" s="372" t="s">
        <v>300</v>
      </c>
    </row>
    <row r="35" spans="1:1" ht="16.5">
      <c r="A35" s="371" t="s">
        <v>299</v>
      </c>
    </row>
    <row r="36" spans="1:1" ht="16.5">
      <c r="A36" s="371" t="s">
        <v>742</v>
      </c>
    </row>
    <row r="37" spans="1:1" ht="16.5">
      <c r="A37" s="371" t="s">
        <v>743</v>
      </c>
    </row>
    <row r="38" spans="1:1" ht="16.5">
      <c r="A38" s="371" t="s">
        <v>744</v>
      </c>
    </row>
    <row r="39" spans="1:1" ht="16.5">
      <c r="A39" s="371" t="s">
        <v>745</v>
      </c>
    </row>
    <row r="40" spans="1:1" ht="16.5">
      <c r="A40" s="382" t="s">
        <v>360</v>
      </c>
    </row>
    <row r="41" spans="1:1" ht="16.5">
      <c r="A41" s="372" t="s">
        <v>746</v>
      </c>
    </row>
    <row r="42" spans="1:1" ht="16.5">
      <c r="A42" s="371" t="s">
        <v>747</v>
      </c>
    </row>
    <row r="43" spans="1:1" ht="16.5">
      <c r="A43" s="371" t="s">
        <v>748</v>
      </c>
    </row>
    <row r="44" spans="1:1" ht="16.5">
      <c r="A44" s="372" t="s">
        <v>749</v>
      </c>
    </row>
    <row r="45" spans="1:1" ht="16.5">
      <c r="A45" s="372" t="s">
        <v>750</v>
      </c>
    </row>
    <row r="46" spans="1:1" ht="16.5">
      <c r="A46" s="382" t="s">
        <v>396</v>
      </c>
    </row>
    <row r="47" spans="1:1" ht="16.5">
      <c r="A47" s="372" t="s">
        <v>400</v>
      </c>
    </row>
    <row r="48" spans="1:1" ht="16.5">
      <c r="A48" s="372" t="s">
        <v>399</v>
      </c>
    </row>
    <row r="49" spans="1:1" ht="16.5">
      <c r="A49" s="372" t="s">
        <v>398</v>
      </c>
    </row>
    <row r="50" spans="1:1" ht="16.5">
      <c r="A50" s="372" t="s">
        <v>404</v>
      </c>
    </row>
    <row r="51" spans="1:1" ht="16.5">
      <c r="A51" s="371" t="s">
        <v>403</v>
      </c>
    </row>
    <row r="52" spans="1:1" ht="16.5">
      <c r="A52" s="371" t="s">
        <v>401</v>
      </c>
    </row>
    <row r="53" spans="1:1" ht="16.5">
      <c r="A53" s="371" t="s">
        <v>405</v>
      </c>
    </row>
    <row r="54" spans="1:1" ht="16.5">
      <c r="A54" s="372" t="s">
        <v>406</v>
      </c>
    </row>
    <row r="55" spans="1:1" ht="16.5">
      <c r="A55" s="382" t="s">
        <v>407</v>
      </c>
    </row>
    <row r="56" spans="1:1" ht="16.5">
      <c r="A56" s="372" t="s">
        <v>751</v>
      </c>
    </row>
    <row r="57" spans="1:1" ht="16.5">
      <c r="A57" s="371" t="s">
        <v>752</v>
      </c>
    </row>
    <row r="58" spans="1:1" ht="16.5">
      <c r="A58" s="371" t="s">
        <v>753</v>
      </c>
    </row>
    <row r="59" spans="1:1" ht="16.5">
      <c r="A59" s="372" t="s">
        <v>754</v>
      </c>
    </row>
    <row r="60" spans="1:1" ht="16.5">
      <c r="A60" s="373" t="s">
        <v>436</v>
      </c>
    </row>
    <row r="61" spans="1:1" ht="16.5">
      <c r="A61" s="371" t="s">
        <v>403</v>
      </c>
    </row>
    <row r="62" spans="1:1" ht="16.5">
      <c r="A62" s="372" t="s">
        <v>438</v>
      </c>
    </row>
    <row r="63" spans="1:1" ht="16.5">
      <c r="A63" s="372" t="s">
        <v>440</v>
      </c>
    </row>
    <row r="64" spans="1:1" ht="16.5">
      <c r="A64" s="372" t="s">
        <v>442</v>
      </c>
    </row>
    <row r="65" spans="1:1" ht="16.5">
      <c r="A65" s="372" t="s">
        <v>441</v>
      </c>
    </row>
    <row r="66" spans="1:1" ht="16.5" customHeight="1">
      <c r="A66" s="382" t="s">
        <v>443</v>
      </c>
    </row>
    <row r="67" spans="1:1" ht="16.5">
      <c r="A67" s="372" t="s">
        <v>558</v>
      </c>
    </row>
    <row r="68" spans="1:1" ht="16.5">
      <c r="A68" s="372" t="s">
        <v>559</v>
      </c>
    </row>
    <row r="69" spans="1:1" ht="16.5">
      <c r="A69" s="374" t="s">
        <v>560</v>
      </c>
    </row>
    <row r="70" spans="1:1" ht="16.5">
      <c r="A70" s="382" t="s">
        <v>444</v>
      </c>
    </row>
    <row r="71" spans="1:1" ht="16.5">
      <c r="A71" s="372" t="s">
        <v>746</v>
      </c>
    </row>
    <row r="72" spans="1:1" ht="16.5">
      <c r="A72" s="371" t="s">
        <v>747</v>
      </c>
    </row>
    <row r="73" spans="1:1" ht="16.5">
      <c r="A73" s="371" t="s">
        <v>755</v>
      </c>
    </row>
    <row r="74" spans="1:1" ht="16.5">
      <c r="A74" s="372" t="s">
        <v>749</v>
      </c>
    </row>
    <row r="75" spans="1:1" ht="16.5">
      <c r="A75" s="372" t="s">
        <v>756</v>
      </c>
    </row>
    <row r="76" spans="1:1" ht="16.5">
      <c r="A76" s="382" t="s">
        <v>451</v>
      </c>
    </row>
    <row r="77" spans="1:1" ht="16.5">
      <c r="A77" s="372" t="s">
        <v>757</v>
      </c>
    </row>
    <row r="78" spans="1:1" ht="16.5">
      <c r="A78" s="372" t="s">
        <v>758</v>
      </c>
    </row>
    <row r="79" spans="1:1" ht="16.5">
      <c r="A79" s="372" t="s">
        <v>759</v>
      </c>
    </row>
    <row r="80" spans="1:1" ht="16.5">
      <c r="A80" s="372" t="s">
        <v>760</v>
      </c>
    </row>
    <row r="81" spans="1:1" ht="16.5">
      <c r="A81" s="372" t="s">
        <v>761</v>
      </c>
    </row>
    <row r="82" spans="1:1" ht="16.5">
      <c r="A82" s="372" t="s">
        <v>762</v>
      </c>
    </row>
    <row r="83" spans="1:1" ht="16.5">
      <c r="A83" s="372" t="s">
        <v>763</v>
      </c>
    </row>
    <row r="84" spans="1:1" ht="16.5">
      <c r="A84" s="383" t="s">
        <v>506</v>
      </c>
    </row>
    <row r="85" spans="1:1" ht="16.5">
      <c r="A85" s="372" t="s">
        <v>764</v>
      </c>
    </row>
    <row r="86" spans="1:1" ht="16.5">
      <c r="A86" s="372" t="s">
        <v>765</v>
      </c>
    </row>
    <row r="87" spans="1:1" ht="16.5">
      <c r="A87" s="372" t="s">
        <v>766</v>
      </c>
    </row>
    <row r="88" spans="1:1" ht="16.5">
      <c r="A88" s="372" t="s">
        <v>767</v>
      </c>
    </row>
    <row r="89" spans="1:1" ht="16.5">
      <c r="A89" s="372" t="s">
        <v>768</v>
      </c>
    </row>
    <row r="90" spans="1:1" ht="16.5">
      <c r="A90" s="372" t="s">
        <v>769</v>
      </c>
    </row>
    <row r="91" spans="1:1" ht="16.5">
      <c r="A91" s="372" t="s">
        <v>770</v>
      </c>
    </row>
    <row r="92" spans="1:1" ht="16.5">
      <c r="A92" s="372" t="s">
        <v>542</v>
      </c>
    </row>
    <row r="93" spans="1:1" ht="16.5">
      <c r="A93" s="372" t="s">
        <v>543</v>
      </c>
    </row>
    <row r="94" spans="1:1" ht="16.5">
      <c r="A94" s="384" t="s">
        <v>544</v>
      </c>
    </row>
    <row r="95" spans="1:1" ht="33">
      <c r="A95" s="375" t="s">
        <v>548</v>
      </c>
    </row>
    <row r="96" spans="1:1" ht="16.5">
      <c r="A96" s="376" t="s">
        <v>551</v>
      </c>
    </row>
    <row r="97" spans="1:1" ht="16.5">
      <c r="A97" s="376" t="s">
        <v>550</v>
      </c>
    </row>
    <row r="98" spans="1:1" ht="16.5">
      <c r="A98" s="376" t="s">
        <v>552</v>
      </c>
    </row>
    <row r="99" spans="1:1" ht="16.5">
      <c r="A99" s="376" t="s">
        <v>553</v>
      </c>
    </row>
    <row r="100" spans="1:1" ht="16.5">
      <c r="A100" s="376" t="s">
        <v>552</v>
      </c>
    </row>
    <row r="101" spans="1:1" ht="33">
      <c r="A101" s="376" t="s">
        <v>672</v>
      </c>
    </row>
    <row r="102" spans="1:1" ht="16.5">
      <c r="A102" s="376" t="s">
        <v>555</v>
      </c>
    </row>
    <row r="103" spans="1:1" ht="16.5">
      <c r="A103" s="376" t="s">
        <v>556</v>
      </c>
    </row>
    <row r="104" spans="1:1" ht="16.5">
      <c r="A104" s="376" t="s">
        <v>557</v>
      </c>
    </row>
    <row r="105" spans="1:1" ht="16.5">
      <c r="A105" s="376" t="s">
        <v>542</v>
      </c>
    </row>
    <row r="106" spans="1:1" ht="16.5">
      <c r="A106" s="380" t="s">
        <v>691</v>
      </c>
    </row>
    <row r="107" spans="1:1" ht="16.5">
      <c r="A107" s="377" t="s">
        <v>771</v>
      </c>
    </row>
    <row r="108" spans="1:1" ht="16.5">
      <c r="A108" s="377" t="s">
        <v>772</v>
      </c>
    </row>
    <row r="109" spans="1:1" ht="16.5">
      <c r="A109" s="377" t="s">
        <v>773</v>
      </c>
    </row>
    <row r="110" spans="1:1" ht="16.5">
      <c r="A110" s="377" t="s">
        <v>774</v>
      </c>
    </row>
    <row r="111" spans="1:1" ht="16.5">
      <c r="A111" s="377" t="s">
        <v>775</v>
      </c>
    </row>
    <row r="112" spans="1:1" ht="16.5">
      <c r="A112" s="377" t="s">
        <v>776</v>
      </c>
    </row>
    <row r="113" spans="1:1" ht="16.5">
      <c r="A113" s="377" t="s">
        <v>777</v>
      </c>
    </row>
  </sheetData>
  <phoneticPr fontId="10"/>
  <pageMargins left="0.25" right="0.25" top="0.75" bottom="0.75" header="0.3" footer="0.3"/>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405CC-9FB8-455A-B5C9-815F9B99F939}">
  <sheetPr>
    <outlinePr summaryBelow="0"/>
    <pageSetUpPr fitToPage="1"/>
  </sheetPr>
  <dimension ref="A1:K316"/>
  <sheetViews>
    <sheetView tabSelected="1" zoomScale="85" zoomScaleNormal="85" workbookViewId="0">
      <selection activeCell="B1" sqref="B1"/>
    </sheetView>
  </sheetViews>
  <sheetFormatPr defaultRowHeight="16.5" outlineLevelRow="1"/>
  <cols>
    <col min="1" max="1" width="84" style="394" customWidth="1"/>
    <col min="2" max="2" width="96.19921875" customWidth="1"/>
    <col min="3" max="3" width="58.796875" style="56" customWidth="1"/>
    <col min="4" max="4" width="9.59765625" style="344" customWidth="1"/>
    <col min="8" max="8" width="4.3984375" customWidth="1"/>
    <col min="11" max="11" width="5" customWidth="1"/>
  </cols>
  <sheetData>
    <row r="1" spans="1:11">
      <c r="A1" s="385" t="s">
        <v>581</v>
      </c>
      <c r="B1" s="60" t="s">
        <v>580</v>
      </c>
      <c r="C1" s="57" t="s">
        <v>582</v>
      </c>
      <c r="D1" s="415" t="s">
        <v>673</v>
      </c>
      <c r="E1" s="415"/>
      <c r="F1" s="415"/>
      <c r="G1" s="415"/>
      <c r="H1" s="415"/>
      <c r="I1" s="415"/>
      <c r="J1" s="415"/>
      <c r="K1" s="415"/>
    </row>
    <row r="2" spans="1:11">
      <c r="A2" s="386" t="s">
        <v>273</v>
      </c>
      <c r="B2" s="79"/>
      <c r="C2" s="57" t="s">
        <v>583</v>
      </c>
      <c r="D2" s="415" t="s">
        <v>597</v>
      </c>
      <c r="E2" s="415"/>
      <c r="F2" s="415"/>
      <c r="G2" s="415"/>
      <c r="H2" s="415"/>
      <c r="I2" s="415"/>
      <c r="J2" s="415"/>
      <c r="K2" s="415"/>
    </row>
    <row r="3" spans="1:11">
      <c r="A3" s="387" t="s">
        <v>549</v>
      </c>
      <c r="B3" s="61"/>
      <c r="C3" s="75"/>
      <c r="D3" s="414"/>
      <c r="E3" s="414"/>
      <c r="F3" s="414"/>
      <c r="G3" s="414"/>
      <c r="H3" s="414"/>
      <c r="I3" s="414"/>
      <c r="J3" s="414"/>
      <c r="K3" s="414"/>
    </row>
    <row r="4" spans="1:11">
      <c r="A4" s="385" t="s">
        <v>274</v>
      </c>
      <c r="B4" s="80"/>
      <c r="C4" s="57" t="s">
        <v>797</v>
      </c>
      <c r="D4" s="414"/>
      <c r="E4" s="414"/>
      <c r="F4" s="414"/>
      <c r="G4" s="414"/>
      <c r="H4" s="414"/>
      <c r="I4" s="414"/>
      <c r="J4" s="414"/>
      <c r="K4" s="414"/>
    </row>
    <row r="5" spans="1:11">
      <c r="A5" s="385" t="s">
        <v>275</v>
      </c>
      <c r="B5" s="80"/>
      <c r="C5" s="57" t="s">
        <v>798</v>
      </c>
      <c r="D5" s="414"/>
      <c r="E5" s="414"/>
      <c r="F5" s="414"/>
      <c r="G5" s="414"/>
      <c r="H5" s="414"/>
      <c r="I5" s="414"/>
      <c r="J5" s="414"/>
      <c r="K5" s="414"/>
    </row>
    <row r="6" spans="1:11">
      <c r="A6" s="385" t="s">
        <v>276</v>
      </c>
      <c r="B6" s="80"/>
      <c r="C6" s="57" t="s">
        <v>799</v>
      </c>
      <c r="D6" s="415" t="s">
        <v>599</v>
      </c>
      <c r="E6" s="415"/>
      <c r="F6" s="415"/>
      <c r="G6" s="415"/>
      <c r="H6" s="415"/>
      <c r="I6" s="415"/>
      <c r="J6" s="415"/>
      <c r="K6" s="415"/>
    </row>
    <row r="7" spans="1:11">
      <c r="A7" s="385" t="s">
        <v>545</v>
      </c>
      <c r="B7" s="80"/>
      <c r="C7" s="57" t="s">
        <v>800</v>
      </c>
      <c r="D7" s="414"/>
      <c r="E7" s="414"/>
      <c r="F7" s="414"/>
      <c r="G7" s="414"/>
      <c r="H7" s="414"/>
      <c r="I7" s="414"/>
      <c r="J7" s="414"/>
      <c r="K7" s="414"/>
    </row>
    <row r="8" spans="1:11">
      <c r="A8" s="385" t="s">
        <v>546</v>
      </c>
      <c r="B8" s="80"/>
      <c r="C8" s="57" t="s">
        <v>801</v>
      </c>
      <c r="D8" s="414"/>
      <c r="E8" s="414"/>
      <c r="F8" s="414"/>
      <c r="G8" s="414"/>
      <c r="H8" s="414"/>
      <c r="I8" s="414"/>
      <c r="J8" s="414"/>
      <c r="K8" s="414"/>
    </row>
    <row r="9" spans="1:11">
      <c r="A9" s="385" t="s">
        <v>547</v>
      </c>
      <c r="B9" s="80"/>
      <c r="C9" s="57" t="s">
        <v>802</v>
      </c>
      <c r="D9" s="415" t="s">
        <v>599</v>
      </c>
      <c r="E9" s="415"/>
      <c r="F9" s="415"/>
      <c r="G9" s="415"/>
      <c r="H9" s="415"/>
      <c r="I9" s="415"/>
      <c r="J9" s="415"/>
      <c r="K9" s="415"/>
    </row>
    <row r="10" spans="1:11">
      <c r="A10" s="385" t="s">
        <v>277</v>
      </c>
      <c r="B10" s="80"/>
      <c r="C10" s="57" t="s">
        <v>841</v>
      </c>
      <c r="D10" s="415" t="s">
        <v>598</v>
      </c>
      <c r="E10" s="415"/>
      <c r="F10" s="415"/>
      <c r="G10" s="415"/>
      <c r="H10" s="415"/>
      <c r="I10" s="415"/>
      <c r="J10" s="415"/>
      <c r="K10" s="415"/>
    </row>
    <row r="11" spans="1:11">
      <c r="A11" s="385" t="s">
        <v>278</v>
      </c>
      <c r="B11" s="80"/>
      <c r="C11" s="57" t="s">
        <v>803</v>
      </c>
      <c r="D11" s="415" t="s">
        <v>598</v>
      </c>
      <c r="E11" s="415"/>
      <c r="F11" s="415"/>
      <c r="G11" s="415"/>
      <c r="H11" s="415"/>
      <c r="I11" s="415"/>
      <c r="J11" s="415"/>
      <c r="K11" s="415"/>
    </row>
    <row r="12" spans="1:11">
      <c r="A12" s="385" t="s">
        <v>279</v>
      </c>
      <c r="B12" s="62"/>
      <c r="C12" s="81" t="s">
        <v>584</v>
      </c>
      <c r="D12" s="415" t="s">
        <v>597</v>
      </c>
      <c r="E12" s="415"/>
      <c r="F12" s="415"/>
      <c r="G12" s="415"/>
      <c r="H12" s="415"/>
      <c r="I12" s="415"/>
      <c r="J12" s="415"/>
      <c r="K12" s="415"/>
    </row>
    <row r="13" spans="1:11">
      <c r="A13" s="385" t="s">
        <v>281</v>
      </c>
      <c r="B13" s="80"/>
      <c r="C13" s="57" t="s">
        <v>586</v>
      </c>
      <c r="D13" s="414"/>
      <c r="E13" s="414"/>
      <c r="F13" s="414"/>
      <c r="G13" s="414"/>
      <c r="H13" s="414"/>
      <c r="I13" s="414"/>
      <c r="J13" s="414"/>
      <c r="K13" s="414"/>
    </row>
    <row r="14" spans="1:11">
      <c r="A14" s="385" t="s">
        <v>282</v>
      </c>
      <c r="B14" s="80"/>
      <c r="C14" s="57" t="s">
        <v>585</v>
      </c>
      <c r="D14" s="415" t="s">
        <v>597</v>
      </c>
      <c r="E14" s="415"/>
      <c r="F14" s="415"/>
      <c r="G14" s="415"/>
      <c r="H14" s="415"/>
      <c r="I14" s="415"/>
      <c r="J14" s="415"/>
      <c r="K14" s="415"/>
    </row>
    <row r="15" spans="1:11">
      <c r="A15" s="385" t="s">
        <v>283</v>
      </c>
      <c r="B15" s="80"/>
      <c r="C15" s="76">
        <v>22664</v>
      </c>
      <c r="D15" s="414"/>
      <c r="E15" s="414"/>
      <c r="F15" s="414"/>
      <c r="G15" s="414"/>
      <c r="H15" s="414"/>
      <c r="I15" s="414"/>
      <c r="J15" s="414"/>
      <c r="K15" s="414"/>
    </row>
    <row r="16" spans="1:11">
      <c r="A16" s="385" t="s">
        <v>285</v>
      </c>
      <c r="B16" s="80"/>
      <c r="C16" s="57" t="s">
        <v>587</v>
      </c>
      <c r="D16" s="415" t="s">
        <v>596</v>
      </c>
      <c r="E16" s="415"/>
      <c r="F16" s="415"/>
      <c r="G16" s="415"/>
      <c r="H16" s="415"/>
      <c r="I16" s="415"/>
      <c r="J16" s="415"/>
      <c r="K16" s="415"/>
    </row>
    <row r="17" spans="1:11">
      <c r="A17" s="385" t="s">
        <v>286</v>
      </c>
      <c r="B17" s="80"/>
      <c r="C17" s="57" t="s">
        <v>588</v>
      </c>
      <c r="D17" s="414"/>
      <c r="E17" s="414"/>
      <c r="F17" s="414"/>
      <c r="G17" s="414"/>
      <c r="H17" s="414"/>
      <c r="I17" s="414"/>
      <c r="J17" s="414"/>
      <c r="K17" s="414"/>
    </row>
    <row r="18" spans="1:11">
      <c r="A18" s="385" t="s">
        <v>287</v>
      </c>
      <c r="B18" s="80"/>
      <c r="C18" s="57" t="s">
        <v>589</v>
      </c>
      <c r="D18" s="426" t="s">
        <v>593</v>
      </c>
      <c r="E18" s="426"/>
      <c r="F18" s="426"/>
      <c r="G18" s="426"/>
      <c r="H18" s="426"/>
      <c r="I18" s="426"/>
      <c r="J18" s="426"/>
      <c r="K18" s="426"/>
    </row>
    <row r="19" spans="1:11">
      <c r="A19" s="385" t="s">
        <v>288</v>
      </c>
      <c r="B19" s="80"/>
      <c r="C19" s="57" t="s">
        <v>590</v>
      </c>
      <c r="D19" s="414"/>
      <c r="E19" s="414"/>
      <c r="F19" s="414"/>
      <c r="G19" s="414"/>
      <c r="H19" s="414"/>
      <c r="I19" s="414"/>
      <c r="J19" s="414"/>
      <c r="K19" s="414"/>
    </row>
    <row r="20" spans="1:11">
      <c r="A20" s="385" t="s">
        <v>289</v>
      </c>
      <c r="B20" s="80"/>
      <c r="C20" s="57" t="s">
        <v>804</v>
      </c>
      <c r="D20" s="415" t="s">
        <v>592</v>
      </c>
      <c r="E20" s="415"/>
      <c r="F20" s="415"/>
      <c r="G20" s="415"/>
      <c r="H20" s="415"/>
      <c r="I20" s="415"/>
      <c r="J20" s="415"/>
      <c r="K20" s="415"/>
    </row>
    <row r="21" spans="1:11">
      <c r="A21" s="385" t="s">
        <v>290</v>
      </c>
      <c r="B21" s="80"/>
      <c r="C21" s="57" t="s">
        <v>804</v>
      </c>
      <c r="D21" s="415" t="s">
        <v>595</v>
      </c>
      <c r="E21" s="415"/>
      <c r="F21" s="415"/>
      <c r="G21" s="415"/>
      <c r="H21" s="415"/>
      <c r="I21" s="415"/>
      <c r="J21" s="415"/>
      <c r="K21" s="415"/>
    </row>
    <row r="22" spans="1:11">
      <c r="A22" s="385" t="s">
        <v>291</v>
      </c>
      <c r="B22" s="80"/>
      <c r="C22" s="57" t="s">
        <v>805</v>
      </c>
      <c r="D22" s="415" t="s">
        <v>594</v>
      </c>
      <c r="E22" s="415"/>
      <c r="F22" s="415"/>
      <c r="G22" s="415"/>
      <c r="H22" s="415"/>
      <c r="I22" s="415"/>
      <c r="J22" s="415"/>
      <c r="K22" s="415"/>
    </row>
    <row r="23" spans="1:11">
      <c r="A23" s="385" t="s">
        <v>292</v>
      </c>
      <c r="B23" s="80"/>
      <c r="C23" s="57" t="s">
        <v>600</v>
      </c>
      <c r="D23" s="424" t="s">
        <v>674</v>
      </c>
      <c r="E23" s="424"/>
      <c r="F23" s="425" t="s">
        <v>675</v>
      </c>
      <c r="G23" s="425"/>
      <c r="H23" s="425"/>
      <c r="I23" s="425"/>
      <c r="J23" s="425"/>
      <c r="K23" s="425"/>
    </row>
    <row r="24" spans="1:11">
      <c r="A24" s="385" t="s">
        <v>294</v>
      </c>
      <c r="B24" s="80"/>
      <c r="C24" s="57" t="s">
        <v>806</v>
      </c>
      <c r="D24" s="415" t="s">
        <v>601</v>
      </c>
      <c r="E24" s="415"/>
      <c r="F24" s="415"/>
      <c r="G24" s="415"/>
      <c r="H24" s="415"/>
      <c r="I24" s="415"/>
      <c r="J24" s="415"/>
      <c r="K24" s="415"/>
    </row>
    <row r="25" spans="1:11">
      <c r="A25" s="385" t="s">
        <v>295</v>
      </c>
      <c r="B25" s="80"/>
      <c r="C25" s="76">
        <v>46575</v>
      </c>
      <c r="D25" s="414"/>
      <c r="E25" s="414"/>
      <c r="F25" s="414"/>
      <c r="G25" s="414"/>
      <c r="H25" s="414"/>
      <c r="I25" s="414"/>
      <c r="J25" s="414"/>
      <c r="K25" s="414"/>
    </row>
    <row r="26" spans="1:11">
      <c r="A26" s="388" t="s">
        <v>296</v>
      </c>
      <c r="B26" s="63"/>
      <c r="C26" s="75"/>
      <c r="D26" s="420"/>
      <c r="E26" s="420"/>
      <c r="F26" s="420"/>
      <c r="G26" s="420"/>
      <c r="H26" s="420"/>
      <c r="I26" s="420"/>
      <c r="J26" s="420"/>
      <c r="K26" s="420"/>
    </row>
    <row r="27" spans="1:11" ht="33">
      <c r="A27" s="88" t="s">
        <v>297</v>
      </c>
      <c r="B27" s="80"/>
      <c r="C27" s="57" t="s">
        <v>585</v>
      </c>
      <c r="D27" s="415" t="s">
        <v>597</v>
      </c>
      <c r="E27" s="415"/>
      <c r="F27" s="415"/>
      <c r="G27" s="415"/>
      <c r="H27" s="415"/>
      <c r="I27" s="415"/>
      <c r="J27" s="415"/>
      <c r="K27" s="415"/>
    </row>
    <row r="28" spans="1:11">
      <c r="A28" s="385" t="s">
        <v>299</v>
      </c>
      <c r="B28" s="80"/>
      <c r="C28" s="57">
        <v>7</v>
      </c>
      <c r="D28" s="415" t="s">
        <v>602</v>
      </c>
      <c r="E28" s="415"/>
      <c r="F28" s="415"/>
      <c r="G28" s="415"/>
      <c r="H28" s="415"/>
      <c r="I28" s="415"/>
      <c r="J28" s="415"/>
      <c r="K28" s="415"/>
    </row>
    <row r="29" spans="1:11">
      <c r="A29" s="385" t="s">
        <v>302</v>
      </c>
      <c r="B29" s="80"/>
      <c r="C29" s="57">
        <v>1</v>
      </c>
      <c r="D29" s="415" t="s">
        <v>602</v>
      </c>
      <c r="E29" s="415"/>
      <c r="F29" s="415"/>
      <c r="G29" s="415"/>
      <c r="H29" s="415"/>
      <c r="I29" s="415"/>
      <c r="J29" s="415"/>
      <c r="K29" s="415"/>
    </row>
    <row r="30" spans="1:11">
      <c r="A30" s="385" t="s">
        <v>303</v>
      </c>
      <c r="B30" s="82"/>
      <c r="C30" s="67">
        <v>29252</v>
      </c>
      <c r="D30" s="414"/>
      <c r="E30" s="414"/>
      <c r="F30" s="414"/>
      <c r="G30" s="414"/>
      <c r="H30" s="414"/>
      <c r="I30" s="414"/>
      <c r="J30" s="414"/>
      <c r="K30" s="414"/>
    </row>
    <row r="31" spans="1:11">
      <c r="A31" s="385" t="s">
        <v>304</v>
      </c>
      <c r="B31" s="82"/>
      <c r="C31" s="67">
        <v>29281</v>
      </c>
      <c r="D31" s="414"/>
      <c r="E31" s="414"/>
      <c r="F31" s="414"/>
      <c r="G31" s="414"/>
      <c r="H31" s="414"/>
      <c r="I31" s="414"/>
      <c r="J31" s="414"/>
      <c r="K31" s="414"/>
    </row>
    <row r="32" spans="1:11">
      <c r="A32" s="385" t="s">
        <v>305</v>
      </c>
      <c r="B32" s="80"/>
      <c r="C32" s="57" t="s">
        <v>608</v>
      </c>
      <c r="D32" s="415" t="s">
        <v>597</v>
      </c>
      <c r="E32" s="415"/>
      <c r="F32" s="415"/>
      <c r="G32" s="415"/>
      <c r="H32" s="415"/>
      <c r="I32" s="415"/>
      <c r="J32" s="415"/>
      <c r="K32" s="415"/>
    </row>
    <row r="33" spans="1:11">
      <c r="A33" s="385" t="s">
        <v>307</v>
      </c>
      <c r="B33" s="80"/>
      <c r="C33" s="57" t="s">
        <v>609</v>
      </c>
      <c r="D33" s="415" t="s">
        <v>597</v>
      </c>
      <c r="E33" s="415"/>
      <c r="F33" s="415"/>
      <c r="G33" s="415"/>
      <c r="H33" s="415"/>
      <c r="I33" s="415"/>
      <c r="J33" s="415"/>
      <c r="K33" s="415"/>
    </row>
    <row r="34" spans="1:11" outlineLevel="1">
      <c r="A34" s="385" t="s">
        <v>308</v>
      </c>
      <c r="B34" s="82"/>
      <c r="C34" s="67">
        <v>29618</v>
      </c>
      <c r="D34" s="414"/>
      <c r="E34" s="414"/>
      <c r="F34" s="414"/>
      <c r="G34" s="414"/>
      <c r="H34" s="414"/>
      <c r="I34" s="414"/>
      <c r="J34" s="414"/>
      <c r="K34" s="414"/>
    </row>
    <row r="35" spans="1:11" outlineLevel="1">
      <c r="A35" s="385" t="s">
        <v>309</v>
      </c>
      <c r="B35" s="82"/>
      <c r="C35" s="67">
        <v>29646</v>
      </c>
      <c r="D35" s="414"/>
      <c r="E35" s="414"/>
      <c r="F35" s="414"/>
      <c r="G35" s="414"/>
      <c r="H35" s="414"/>
      <c r="I35" s="414"/>
      <c r="J35" s="414"/>
      <c r="K35" s="414"/>
    </row>
    <row r="36" spans="1:11" outlineLevel="1">
      <c r="A36" s="385" t="s">
        <v>310</v>
      </c>
      <c r="B36" s="80"/>
      <c r="C36" s="57" t="s">
        <v>607</v>
      </c>
      <c r="D36" s="415" t="s">
        <v>597</v>
      </c>
      <c r="E36" s="415"/>
      <c r="F36" s="415"/>
      <c r="G36" s="415"/>
      <c r="H36" s="415"/>
      <c r="I36" s="415"/>
      <c r="J36" s="415"/>
      <c r="K36" s="415"/>
    </row>
    <row r="37" spans="1:11" outlineLevel="1">
      <c r="A37" s="385" t="s">
        <v>311</v>
      </c>
      <c r="B37" s="80"/>
      <c r="C37" s="57" t="s">
        <v>610</v>
      </c>
      <c r="D37" s="415" t="s">
        <v>597</v>
      </c>
      <c r="E37" s="415"/>
      <c r="F37" s="415"/>
      <c r="G37" s="415"/>
      <c r="H37" s="415"/>
      <c r="I37" s="415"/>
      <c r="J37" s="415"/>
      <c r="K37" s="415"/>
    </row>
    <row r="38" spans="1:11" outlineLevel="1">
      <c r="A38" s="385" t="s">
        <v>312</v>
      </c>
      <c r="B38" s="82"/>
      <c r="C38" s="67">
        <v>31107</v>
      </c>
      <c r="D38" s="414"/>
      <c r="E38" s="414"/>
      <c r="F38" s="414"/>
      <c r="G38" s="414"/>
      <c r="H38" s="414"/>
      <c r="I38" s="414"/>
      <c r="J38" s="414"/>
      <c r="K38" s="414"/>
    </row>
    <row r="39" spans="1:11" outlineLevel="1">
      <c r="A39" s="385" t="s">
        <v>313</v>
      </c>
      <c r="B39" s="82"/>
      <c r="C39" s="67">
        <v>31138</v>
      </c>
      <c r="D39" s="414"/>
      <c r="E39" s="414"/>
      <c r="F39" s="414"/>
      <c r="G39" s="414"/>
      <c r="H39" s="414"/>
      <c r="I39" s="414"/>
      <c r="J39" s="414"/>
      <c r="K39" s="414"/>
    </row>
    <row r="40" spans="1:11" outlineLevel="1">
      <c r="A40" s="385" t="s">
        <v>314</v>
      </c>
      <c r="B40" s="80"/>
      <c r="C40" s="57" t="s">
        <v>611</v>
      </c>
      <c r="D40" s="415" t="s">
        <v>597</v>
      </c>
      <c r="E40" s="415"/>
      <c r="F40" s="415"/>
      <c r="G40" s="415"/>
      <c r="H40" s="415"/>
      <c r="I40" s="415"/>
      <c r="J40" s="415"/>
      <c r="K40" s="415"/>
    </row>
    <row r="41" spans="1:11" outlineLevel="1">
      <c r="A41" s="385" t="s">
        <v>315</v>
      </c>
      <c r="B41" s="80"/>
      <c r="C41" s="57" t="s">
        <v>610</v>
      </c>
      <c r="D41" s="415" t="s">
        <v>597</v>
      </c>
      <c r="E41" s="415"/>
      <c r="F41" s="415"/>
      <c r="G41" s="415"/>
      <c r="H41" s="415"/>
      <c r="I41" s="415"/>
      <c r="J41" s="415"/>
      <c r="K41" s="415"/>
    </row>
    <row r="42" spans="1:11" outlineLevel="1">
      <c r="A42" s="385" t="s">
        <v>316</v>
      </c>
      <c r="B42" s="82"/>
      <c r="C42" s="67">
        <v>32905</v>
      </c>
      <c r="D42" s="414"/>
      <c r="E42" s="414"/>
      <c r="F42" s="414"/>
      <c r="G42" s="414"/>
      <c r="H42" s="414"/>
      <c r="I42" s="414"/>
      <c r="J42" s="414"/>
      <c r="K42" s="414"/>
    </row>
    <row r="43" spans="1:11" outlineLevel="1">
      <c r="A43" s="385" t="s">
        <v>317</v>
      </c>
      <c r="B43" s="82"/>
      <c r="C43" s="67">
        <v>32964</v>
      </c>
      <c r="D43" s="414"/>
      <c r="E43" s="414"/>
      <c r="F43" s="414"/>
      <c r="G43" s="414"/>
      <c r="H43" s="414"/>
      <c r="I43" s="414"/>
      <c r="J43" s="414"/>
      <c r="K43" s="414"/>
    </row>
    <row r="44" spans="1:11" outlineLevel="1">
      <c r="A44" s="385" t="s">
        <v>318</v>
      </c>
      <c r="B44" s="80"/>
      <c r="C44" s="57" t="s">
        <v>611</v>
      </c>
      <c r="D44" s="415" t="s">
        <v>597</v>
      </c>
      <c r="E44" s="415"/>
      <c r="F44" s="415"/>
      <c r="G44" s="415"/>
      <c r="H44" s="415"/>
      <c r="I44" s="415"/>
      <c r="J44" s="415"/>
      <c r="K44" s="415"/>
    </row>
    <row r="45" spans="1:11" outlineLevel="1">
      <c r="A45" s="385" t="s">
        <v>319</v>
      </c>
      <c r="B45" s="80"/>
      <c r="C45" s="57" t="s">
        <v>610</v>
      </c>
      <c r="D45" s="415" t="s">
        <v>597</v>
      </c>
      <c r="E45" s="415"/>
      <c r="F45" s="415"/>
      <c r="G45" s="415"/>
      <c r="H45" s="415"/>
      <c r="I45" s="415"/>
      <c r="J45" s="415"/>
      <c r="K45" s="415"/>
    </row>
    <row r="46" spans="1:11" outlineLevel="1">
      <c r="A46" s="385" t="s">
        <v>320</v>
      </c>
      <c r="B46" s="82"/>
      <c r="C46" s="67">
        <v>34790</v>
      </c>
      <c r="D46" s="414"/>
      <c r="E46" s="414"/>
      <c r="F46" s="414"/>
      <c r="G46" s="414"/>
      <c r="H46" s="414"/>
      <c r="I46" s="414"/>
      <c r="J46" s="414"/>
      <c r="K46" s="414"/>
    </row>
    <row r="47" spans="1:11" outlineLevel="1">
      <c r="A47" s="385" t="s">
        <v>321</v>
      </c>
      <c r="B47" s="83"/>
      <c r="C47" s="68">
        <v>34851</v>
      </c>
      <c r="D47" s="414"/>
      <c r="E47" s="414"/>
      <c r="F47" s="414"/>
      <c r="G47" s="414"/>
      <c r="H47" s="414"/>
      <c r="I47" s="414"/>
      <c r="J47" s="414"/>
      <c r="K47" s="414"/>
    </row>
    <row r="48" spans="1:11" outlineLevel="1">
      <c r="A48" s="385" t="s">
        <v>322</v>
      </c>
      <c r="B48" s="80"/>
      <c r="C48" s="57" t="s">
        <v>611</v>
      </c>
      <c r="D48" s="415" t="s">
        <v>597</v>
      </c>
      <c r="E48" s="415"/>
      <c r="F48" s="415"/>
      <c r="G48" s="415"/>
      <c r="H48" s="415"/>
      <c r="I48" s="415"/>
      <c r="J48" s="415"/>
      <c r="K48" s="415"/>
    </row>
    <row r="49" spans="1:11" outlineLevel="1">
      <c r="A49" s="385" t="s">
        <v>323</v>
      </c>
      <c r="B49" s="80"/>
      <c r="C49" s="57" t="s">
        <v>610</v>
      </c>
      <c r="D49" s="415" t="s">
        <v>597</v>
      </c>
      <c r="E49" s="415"/>
      <c r="F49" s="415"/>
      <c r="G49" s="415"/>
      <c r="H49" s="415"/>
      <c r="I49" s="415"/>
      <c r="J49" s="415"/>
      <c r="K49" s="415"/>
    </row>
    <row r="50" spans="1:11" outlineLevel="1">
      <c r="A50" s="385" t="s">
        <v>324</v>
      </c>
      <c r="B50" s="84"/>
      <c r="C50" s="69">
        <v>36647</v>
      </c>
      <c r="D50" s="414"/>
      <c r="E50" s="414"/>
      <c r="F50" s="414"/>
      <c r="G50" s="414"/>
      <c r="H50" s="414"/>
      <c r="I50" s="414"/>
      <c r="J50" s="414"/>
      <c r="K50" s="414"/>
    </row>
    <row r="51" spans="1:11" outlineLevel="1">
      <c r="A51" s="385" t="s">
        <v>325</v>
      </c>
      <c r="B51" s="84"/>
      <c r="C51" s="69">
        <v>36678</v>
      </c>
      <c r="D51" s="414"/>
      <c r="E51" s="414"/>
      <c r="F51" s="414"/>
      <c r="G51" s="414"/>
      <c r="H51" s="414"/>
      <c r="I51" s="414"/>
      <c r="J51" s="414"/>
      <c r="K51" s="414"/>
    </row>
    <row r="52" spans="1:11" outlineLevel="1">
      <c r="A52" s="385" t="s">
        <v>326</v>
      </c>
      <c r="B52" s="80"/>
      <c r="C52" s="57" t="s">
        <v>611</v>
      </c>
      <c r="D52" s="415" t="s">
        <v>597</v>
      </c>
      <c r="E52" s="415"/>
      <c r="F52" s="415"/>
      <c r="G52" s="415"/>
      <c r="H52" s="415"/>
      <c r="I52" s="415"/>
      <c r="J52" s="415"/>
      <c r="K52" s="415"/>
    </row>
    <row r="53" spans="1:11" outlineLevel="1">
      <c r="A53" s="385" t="s">
        <v>327</v>
      </c>
      <c r="B53" s="80"/>
      <c r="C53" s="57" t="s">
        <v>610</v>
      </c>
      <c r="D53" s="415" t="s">
        <v>597</v>
      </c>
      <c r="E53" s="415"/>
      <c r="F53" s="415"/>
      <c r="G53" s="415"/>
      <c r="H53" s="415"/>
      <c r="I53" s="415"/>
      <c r="J53" s="415"/>
      <c r="K53" s="415"/>
    </row>
    <row r="54" spans="1:11" outlineLevel="1">
      <c r="A54" s="385" t="s">
        <v>328</v>
      </c>
      <c r="B54" s="84"/>
      <c r="C54" s="69">
        <v>37653</v>
      </c>
      <c r="D54" s="414"/>
      <c r="E54" s="414"/>
      <c r="F54" s="414"/>
      <c r="G54" s="414"/>
      <c r="H54" s="414"/>
      <c r="I54" s="414"/>
      <c r="J54" s="414"/>
      <c r="K54" s="414"/>
    </row>
    <row r="55" spans="1:11" outlineLevel="1">
      <c r="A55" s="385" t="s">
        <v>329</v>
      </c>
      <c r="B55" s="85"/>
      <c r="C55" s="69">
        <v>37681</v>
      </c>
      <c r="D55" s="414"/>
      <c r="E55" s="414"/>
      <c r="F55" s="414"/>
      <c r="G55" s="414"/>
      <c r="H55" s="414"/>
      <c r="I55" s="414"/>
      <c r="J55" s="414"/>
      <c r="K55" s="414"/>
    </row>
    <row r="56" spans="1:11" outlineLevel="1">
      <c r="A56" s="385" t="s">
        <v>330</v>
      </c>
      <c r="B56" s="80"/>
      <c r="C56" s="57" t="s">
        <v>607</v>
      </c>
      <c r="D56" s="415" t="s">
        <v>597</v>
      </c>
      <c r="E56" s="415"/>
      <c r="F56" s="415"/>
      <c r="G56" s="415"/>
      <c r="H56" s="415"/>
      <c r="I56" s="415"/>
      <c r="J56" s="415"/>
      <c r="K56" s="415"/>
    </row>
    <row r="57" spans="1:11" outlineLevel="1">
      <c r="A57" s="385" t="s">
        <v>331</v>
      </c>
      <c r="B57" s="80"/>
      <c r="C57" s="57" t="s">
        <v>610</v>
      </c>
      <c r="D57" s="415" t="s">
        <v>597</v>
      </c>
      <c r="E57" s="415"/>
      <c r="F57" s="415"/>
      <c r="G57" s="415"/>
      <c r="H57" s="415"/>
      <c r="I57" s="415"/>
      <c r="J57" s="415"/>
      <c r="K57" s="415"/>
    </row>
    <row r="58" spans="1:11">
      <c r="A58" s="389" t="s">
        <v>300</v>
      </c>
      <c r="B58" s="86"/>
      <c r="C58" s="70" t="s">
        <v>585</v>
      </c>
      <c r="D58" s="414"/>
      <c r="E58" s="414"/>
      <c r="F58" s="414"/>
      <c r="G58" s="414"/>
      <c r="H58" s="414"/>
      <c r="I58" s="414"/>
      <c r="J58" s="414"/>
      <c r="K58" s="414"/>
    </row>
    <row r="59" spans="1:11">
      <c r="A59" s="385" t="s">
        <v>299</v>
      </c>
      <c r="B59" s="86"/>
      <c r="C59" s="70">
        <v>7</v>
      </c>
      <c r="D59" s="420"/>
      <c r="E59" s="420"/>
      <c r="F59" s="420"/>
      <c r="G59" s="420"/>
      <c r="H59" s="420"/>
      <c r="I59" s="420"/>
      <c r="J59" s="420"/>
      <c r="K59" s="420"/>
    </row>
    <row r="60" spans="1:11">
      <c r="A60" s="385" t="s">
        <v>332</v>
      </c>
      <c r="B60" s="86"/>
      <c r="C60" s="71">
        <v>28887</v>
      </c>
      <c r="D60" s="420"/>
      <c r="E60" s="420"/>
      <c r="F60" s="420"/>
      <c r="G60" s="420"/>
      <c r="H60" s="420"/>
      <c r="I60" s="420"/>
      <c r="J60" s="420"/>
      <c r="K60" s="420"/>
    </row>
    <row r="61" spans="1:11">
      <c r="A61" s="385" t="s">
        <v>333</v>
      </c>
      <c r="B61" s="86"/>
      <c r="C61" s="71">
        <v>28945</v>
      </c>
      <c r="D61" s="414"/>
      <c r="E61" s="414"/>
      <c r="F61" s="414"/>
      <c r="G61" s="414"/>
      <c r="H61" s="414"/>
      <c r="I61" s="414"/>
      <c r="J61" s="414"/>
      <c r="K61" s="414"/>
    </row>
    <row r="62" spans="1:11">
      <c r="A62" s="385" t="s">
        <v>334</v>
      </c>
      <c r="B62" s="80"/>
      <c r="C62" s="57" t="s">
        <v>612</v>
      </c>
      <c r="D62" s="415" t="s">
        <v>597</v>
      </c>
      <c r="E62" s="415"/>
      <c r="F62" s="415"/>
      <c r="G62" s="415"/>
      <c r="H62" s="415"/>
      <c r="I62" s="415"/>
      <c r="J62" s="415"/>
      <c r="K62" s="415"/>
    </row>
    <row r="63" spans="1:11">
      <c r="A63" s="385" t="s">
        <v>335</v>
      </c>
      <c r="B63" s="86"/>
      <c r="C63" s="70" t="s">
        <v>613</v>
      </c>
      <c r="D63" s="414"/>
      <c r="E63" s="414"/>
      <c r="F63" s="414"/>
      <c r="G63" s="414"/>
      <c r="H63" s="414"/>
      <c r="I63" s="414"/>
      <c r="J63" s="414"/>
      <c r="K63" s="414"/>
    </row>
    <row r="64" spans="1:11" outlineLevel="1">
      <c r="A64" s="385" t="s">
        <v>336</v>
      </c>
      <c r="B64" s="86"/>
      <c r="C64" s="71">
        <v>29675</v>
      </c>
      <c r="D64" s="414"/>
      <c r="E64" s="414"/>
      <c r="F64" s="414"/>
      <c r="G64" s="414"/>
      <c r="H64" s="414"/>
      <c r="I64" s="414"/>
      <c r="J64" s="414"/>
      <c r="K64" s="414"/>
    </row>
    <row r="65" spans="1:11" outlineLevel="1">
      <c r="A65" s="385" t="s">
        <v>337</v>
      </c>
      <c r="B65" s="86"/>
      <c r="C65" s="71">
        <v>30040</v>
      </c>
      <c r="D65" s="414"/>
      <c r="E65" s="414"/>
      <c r="F65" s="414"/>
      <c r="G65" s="414"/>
      <c r="H65" s="414"/>
      <c r="I65" s="414"/>
      <c r="J65" s="414"/>
      <c r="K65" s="414"/>
    </row>
    <row r="66" spans="1:11" outlineLevel="1">
      <c r="A66" s="385" t="s">
        <v>338</v>
      </c>
      <c r="B66" s="80"/>
      <c r="C66" s="57" t="s">
        <v>607</v>
      </c>
      <c r="D66" s="415" t="s">
        <v>597</v>
      </c>
      <c r="E66" s="415"/>
      <c r="F66" s="415"/>
      <c r="G66" s="415"/>
      <c r="H66" s="415"/>
      <c r="I66" s="415"/>
      <c r="J66" s="415"/>
      <c r="K66" s="415"/>
    </row>
    <row r="67" spans="1:11" outlineLevel="1">
      <c r="A67" s="385" t="s">
        <v>339</v>
      </c>
      <c r="B67" s="86"/>
      <c r="C67" s="71" t="s">
        <v>614</v>
      </c>
      <c r="D67" s="414"/>
      <c r="E67" s="414"/>
      <c r="F67" s="414"/>
      <c r="G67" s="414"/>
      <c r="H67" s="414"/>
      <c r="I67" s="414"/>
      <c r="J67" s="414"/>
      <c r="K67" s="414"/>
    </row>
    <row r="68" spans="1:11" outlineLevel="1">
      <c r="A68" s="385" t="s">
        <v>340</v>
      </c>
      <c r="B68" s="86"/>
      <c r="C68" s="71">
        <v>31152</v>
      </c>
      <c r="D68" s="414"/>
      <c r="E68" s="414"/>
      <c r="F68" s="414"/>
      <c r="G68" s="414"/>
      <c r="H68" s="414"/>
      <c r="I68" s="414"/>
      <c r="J68" s="414"/>
      <c r="K68" s="414"/>
    </row>
    <row r="69" spans="1:11" outlineLevel="1">
      <c r="A69" s="385" t="s">
        <v>341</v>
      </c>
      <c r="B69" s="86"/>
      <c r="C69" s="71">
        <v>31564</v>
      </c>
      <c r="D69" s="414"/>
      <c r="E69" s="414"/>
      <c r="F69" s="414"/>
      <c r="G69" s="414"/>
      <c r="H69" s="414"/>
      <c r="I69" s="414"/>
      <c r="J69" s="414"/>
      <c r="K69" s="414"/>
    </row>
    <row r="70" spans="1:11" outlineLevel="1">
      <c r="A70" s="385" t="s">
        <v>342</v>
      </c>
      <c r="B70" s="80"/>
      <c r="C70" s="57" t="s">
        <v>611</v>
      </c>
      <c r="D70" s="415" t="s">
        <v>597</v>
      </c>
      <c r="E70" s="415"/>
      <c r="F70" s="415"/>
      <c r="G70" s="415"/>
      <c r="H70" s="415"/>
      <c r="I70" s="415"/>
      <c r="J70" s="415"/>
      <c r="K70" s="415"/>
    </row>
    <row r="71" spans="1:11" outlineLevel="1">
      <c r="A71" s="385" t="s">
        <v>343</v>
      </c>
      <c r="B71" s="86"/>
      <c r="C71" s="70" t="s">
        <v>615</v>
      </c>
      <c r="D71" s="414"/>
      <c r="E71" s="414"/>
      <c r="F71" s="414"/>
      <c r="G71" s="414"/>
      <c r="H71" s="414"/>
      <c r="I71" s="414"/>
      <c r="J71" s="414"/>
      <c r="K71" s="414"/>
    </row>
    <row r="72" spans="1:11" outlineLevel="1">
      <c r="A72" s="385" t="s">
        <v>344</v>
      </c>
      <c r="B72" s="86"/>
      <c r="C72" s="71">
        <v>32979</v>
      </c>
      <c r="D72" s="414"/>
      <c r="E72" s="414"/>
      <c r="F72" s="414"/>
      <c r="G72" s="414"/>
      <c r="H72" s="414"/>
      <c r="I72" s="414"/>
      <c r="J72" s="414"/>
      <c r="K72" s="414"/>
    </row>
    <row r="73" spans="1:11" outlineLevel="1">
      <c r="A73" s="385" t="s">
        <v>345</v>
      </c>
      <c r="B73" s="86"/>
      <c r="C73" s="71">
        <v>33633</v>
      </c>
      <c r="D73" s="414"/>
      <c r="E73" s="414"/>
      <c r="F73" s="414"/>
      <c r="G73" s="414"/>
      <c r="H73" s="414"/>
      <c r="I73" s="414"/>
      <c r="J73" s="414"/>
      <c r="K73" s="414"/>
    </row>
    <row r="74" spans="1:11" outlineLevel="1">
      <c r="A74" s="385" t="s">
        <v>346</v>
      </c>
      <c r="B74" s="80"/>
      <c r="C74" s="57" t="s">
        <v>611</v>
      </c>
      <c r="D74" s="415" t="s">
        <v>597</v>
      </c>
      <c r="E74" s="415"/>
      <c r="F74" s="415"/>
      <c r="G74" s="415"/>
      <c r="H74" s="415"/>
      <c r="I74" s="415"/>
      <c r="J74" s="415"/>
      <c r="K74" s="415"/>
    </row>
    <row r="75" spans="1:11" outlineLevel="1">
      <c r="A75" s="385" t="s">
        <v>347</v>
      </c>
      <c r="B75" s="86"/>
      <c r="C75" s="70" t="s">
        <v>615</v>
      </c>
      <c r="D75" s="414"/>
      <c r="E75" s="414"/>
      <c r="F75" s="414"/>
      <c r="G75" s="414"/>
      <c r="H75" s="414"/>
      <c r="I75" s="414"/>
      <c r="J75" s="414"/>
      <c r="K75" s="414"/>
    </row>
    <row r="76" spans="1:11" outlineLevel="1">
      <c r="A76" s="385" t="s">
        <v>348</v>
      </c>
      <c r="B76" s="86"/>
      <c r="C76" s="71">
        <v>34880</v>
      </c>
      <c r="D76" s="414"/>
      <c r="E76" s="414"/>
      <c r="F76" s="414"/>
      <c r="G76" s="414"/>
      <c r="H76" s="414"/>
      <c r="I76" s="414"/>
      <c r="J76" s="414"/>
      <c r="K76" s="414"/>
    </row>
    <row r="77" spans="1:11" outlineLevel="1">
      <c r="A77" s="385" t="s">
        <v>349</v>
      </c>
      <c r="B77" s="86"/>
      <c r="C77" s="71">
        <v>35977</v>
      </c>
      <c r="D77" s="414"/>
      <c r="E77" s="414"/>
      <c r="F77" s="414"/>
      <c r="G77" s="414"/>
      <c r="H77" s="414"/>
      <c r="I77" s="414"/>
      <c r="J77" s="414"/>
      <c r="K77" s="414"/>
    </row>
    <row r="78" spans="1:11" outlineLevel="1">
      <c r="A78" s="385" t="s">
        <v>350</v>
      </c>
      <c r="B78" s="80"/>
      <c r="C78" s="57" t="s">
        <v>611</v>
      </c>
      <c r="D78" s="415" t="s">
        <v>597</v>
      </c>
      <c r="E78" s="415"/>
      <c r="F78" s="415"/>
      <c r="G78" s="415"/>
      <c r="H78" s="415"/>
      <c r="I78" s="415"/>
      <c r="J78" s="415"/>
      <c r="K78" s="415"/>
    </row>
    <row r="79" spans="1:11" outlineLevel="1">
      <c r="A79" s="385" t="s">
        <v>351</v>
      </c>
      <c r="B79" s="86"/>
      <c r="C79" s="70" t="s">
        <v>615</v>
      </c>
      <c r="D79" s="414"/>
      <c r="E79" s="414"/>
      <c r="F79" s="414"/>
      <c r="G79" s="414"/>
      <c r="H79" s="414"/>
      <c r="I79" s="414"/>
      <c r="J79" s="414"/>
      <c r="K79" s="414"/>
    </row>
    <row r="80" spans="1:11" outlineLevel="1">
      <c r="A80" s="385" t="s">
        <v>352</v>
      </c>
      <c r="B80" s="86"/>
      <c r="C80" s="71">
        <v>36689</v>
      </c>
      <c r="D80" s="414"/>
      <c r="E80" s="414"/>
      <c r="F80" s="414"/>
      <c r="G80" s="414"/>
      <c r="H80" s="414"/>
      <c r="I80" s="414"/>
      <c r="J80" s="414"/>
      <c r="K80" s="414"/>
    </row>
    <row r="81" spans="1:11" outlineLevel="1">
      <c r="A81" s="385" t="s">
        <v>353</v>
      </c>
      <c r="B81" s="86"/>
      <c r="C81" s="71">
        <v>37080</v>
      </c>
      <c r="D81" s="414"/>
      <c r="E81" s="414"/>
      <c r="F81" s="414"/>
      <c r="G81" s="414"/>
      <c r="H81" s="414"/>
      <c r="I81" s="414"/>
      <c r="J81" s="414"/>
      <c r="K81" s="414"/>
    </row>
    <row r="82" spans="1:11" outlineLevel="1">
      <c r="A82" s="385" t="s">
        <v>354</v>
      </c>
      <c r="B82" s="80"/>
      <c r="C82" s="57" t="s">
        <v>611</v>
      </c>
      <c r="D82" s="415" t="s">
        <v>597</v>
      </c>
      <c r="E82" s="415"/>
      <c r="F82" s="415"/>
      <c r="G82" s="415"/>
      <c r="H82" s="415"/>
      <c r="I82" s="415"/>
      <c r="J82" s="415"/>
      <c r="K82" s="415"/>
    </row>
    <row r="83" spans="1:11" outlineLevel="1">
      <c r="A83" s="385" t="s">
        <v>355</v>
      </c>
      <c r="B83" s="86"/>
      <c r="C83" s="70" t="s">
        <v>615</v>
      </c>
      <c r="D83" s="414"/>
      <c r="E83" s="414"/>
      <c r="F83" s="414"/>
      <c r="G83" s="414"/>
      <c r="H83" s="414"/>
      <c r="I83" s="414"/>
      <c r="J83" s="414"/>
      <c r="K83" s="414"/>
    </row>
    <row r="84" spans="1:11" outlineLevel="1">
      <c r="A84" s="385" t="s">
        <v>356</v>
      </c>
      <c r="B84" s="86"/>
      <c r="C84" s="71">
        <v>37710</v>
      </c>
      <c r="D84" s="414"/>
      <c r="E84" s="414"/>
      <c r="F84" s="414"/>
      <c r="G84" s="414"/>
      <c r="H84" s="414"/>
      <c r="I84" s="414"/>
      <c r="J84" s="414"/>
      <c r="K84" s="414"/>
    </row>
    <row r="85" spans="1:11" outlineLevel="1">
      <c r="A85" s="385" t="s">
        <v>357</v>
      </c>
      <c r="B85" s="86"/>
      <c r="C85" s="71">
        <v>38078</v>
      </c>
      <c r="D85" s="414"/>
      <c r="E85" s="414"/>
      <c r="F85" s="414"/>
      <c r="G85" s="414"/>
      <c r="H85" s="414"/>
      <c r="I85" s="414"/>
      <c r="J85" s="414"/>
      <c r="K85" s="414"/>
    </row>
    <row r="86" spans="1:11" outlineLevel="1">
      <c r="A86" s="385" t="s">
        <v>358</v>
      </c>
      <c r="B86" s="80"/>
      <c r="C86" s="57" t="s">
        <v>607</v>
      </c>
      <c r="D86" s="415" t="s">
        <v>597</v>
      </c>
      <c r="E86" s="415"/>
      <c r="F86" s="415"/>
      <c r="G86" s="415"/>
      <c r="H86" s="415"/>
      <c r="I86" s="415"/>
      <c r="J86" s="415"/>
      <c r="K86" s="415"/>
    </row>
    <row r="87" spans="1:11" outlineLevel="1">
      <c r="A87" s="385" t="s">
        <v>359</v>
      </c>
      <c r="B87" s="86"/>
      <c r="C87" s="71" t="s">
        <v>614</v>
      </c>
      <c r="D87" s="414"/>
      <c r="E87" s="414"/>
      <c r="F87" s="414"/>
      <c r="G87" s="414"/>
      <c r="H87" s="414"/>
      <c r="I87" s="414"/>
      <c r="J87" s="414"/>
      <c r="K87" s="414"/>
    </row>
    <row r="88" spans="1:11" ht="49.5" customHeight="1">
      <c r="A88" s="395" t="s">
        <v>360</v>
      </c>
      <c r="B88" s="63"/>
      <c r="C88" s="72"/>
      <c r="D88" s="420"/>
      <c r="E88" s="420"/>
      <c r="F88" s="420"/>
      <c r="G88" s="420"/>
      <c r="H88" s="420"/>
      <c r="I88" s="420"/>
      <c r="J88" s="420"/>
      <c r="K88" s="420"/>
    </row>
    <row r="89" spans="1:11">
      <c r="A89" s="389" t="s">
        <v>361</v>
      </c>
      <c r="B89" s="86"/>
      <c r="C89" s="70" t="s">
        <v>807</v>
      </c>
      <c r="D89" s="414"/>
      <c r="E89" s="414"/>
      <c r="F89" s="414"/>
      <c r="G89" s="414"/>
      <c r="H89" s="414"/>
      <c r="I89" s="414"/>
      <c r="J89" s="414"/>
      <c r="K89" s="414"/>
    </row>
    <row r="90" spans="1:11">
      <c r="A90" s="385" t="s">
        <v>362</v>
      </c>
      <c r="B90" s="84"/>
      <c r="C90" s="69">
        <v>24929</v>
      </c>
      <c r="D90" s="414"/>
      <c r="E90" s="414"/>
      <c r="F90" s="414"/>
      <c r="G90" s="414"/>
      <c r="H90" s="414"/>
      <c r="I90" s="414"/>
      <c r="J90" s="414"/>
      <c r="K90" s="414"/>
    </row>
    <row r="91" spans="1:11">
      <c r="A91" s="385" t="s">
        <v>363</v>
      </c>
      <c r="B91" s="84"/>
      <c r="C91" s="69">
        <v>27089</v>
      </c>
      <c r="D91" s="414"/>
      <c r="E91" s="414"/>
      <c r="F91" s="414"/>
      <c r="G91" s="414"/>
      <c r="H91" s="414"/>
      <c r="I91" s="414"/>
      <c r="J91" s="414"/>
      <c r="K91" s="414"/>
    </row>
    <row r="92" spans="1:11">
      <c r="A92" s="389" t="s">
        <v>365</v>
      </c>
      <c r="B92" s="86"/>
      <c r="C92" s="70" t="s">
        <v>616</v>
      </c>
      <c r="D92" s="415" t="s">
        <v>591</v>
      </c>
      <c r="E92" s="415"/>
      <c r="F92" s="415"/>
      <c r="G92" s="415"/>
      <c r="H92" s="415"/>
      <c r="I92" s="415"/>
      <c r="J92" s="415"/>
      <c r="K92" s="415"/>
    </row>
    <row r="93" spans="1:11">
      <c r="A93" s="389" t="s">
        <v>366</v>
      </c>
      <c r="B93" s="86"/>
      <c r="C93" s="70" t="s">
        <v>617</v>
      </c>
      <c r="D93" s="415" t="s">
        <v>597</v>
      </c>
      <c r="E93" s="415"/>
      <c r="F93" s="415"/>
      <c r="G93" s="415"/>
      <c r="H93" s="415"/>
      <c r="I93" s="415"/>
      <c r="J93" s="415"/>
      <c r="K93" s="415"/>
    </row>
    <row r="94" spans="1:11">
      <c r="A94" s="389" t="s">
        <v>367</v>
      </c>
      <c r="B94" s="86"/>
      <c r="C94" s="70" t="s">
        <v>808</v>
      </c>
      <c r="D94" s="414"/>
      <c r="E94" s="414"/>
      <c r="F94" s="414"/>
      <c r="G94" s="414"/>
      <c r="H94" s="414"/>
      <c r="I94" s="414"/>
      <c r="J94" s="414"/>
      <c r="K94" s="414"/>
    </row>
    <row r="95" spans="1:11">
      <c r="A95" s="385" t="s">
        <v>368</v>
      </c>
      <c r="B95" s="84"/>
      <c r="C95" s="69">
        <v>27120</v>
      </c>
      <c r="D95" s="414"/>
      <c r="E95" s="414"/>
      <c r="F95" s="414"/>
      <c r="G95" s="414"/>
      <c r="H95" s="414"/>
      <c r="I95" s="414"/>
      <c r="J95" s="414"/>
      <c r="K95" s="414"/>
    </row>
    <row r="96" spans="1:11">
      <c r="A96" s="385" t="s">
        <v>369</v>
      </c>
      <c r="B96" s="84"/>
      <c r="C96" s="69">
        <v>28185</v>
      </c>
      <c r="D96" s="414"/>
      <c r="E96" s="414"/>
      <c r="F96" s="414"/>
      <c r="G96" s="414"/>
      <c r="H96" s="414"/>
      <c r="I96" s="414"/>
      <c r="J96" s="414"/>
      <c r="K96" s="414"/>
    </row>
    <row r="97" spans="1:11">
      <c r="A97" s="389" t="s">
        <v>370</v>
      </c>
      <c r="B97" s="86"/>
      <c r="C97" s="70" t="s">
        <v>616</v>
      </c>
      <c r="D97" s="415" t="s">
        <v>591</v>
      </c>
      <c r="E97" s="415"/>
      <c r="F97" s="415"/>
      <c r="G97" s="415"/>
      <c r="H97" s="415"/>
      <c r="I97" s="415"/>
      <c r="J97" s="415"/>
      <c r="K97" s="415"/>
    </row>
    <row r="98" spans="1:11">
      <c r="A98" s="389" t="s">
        <v>371</v>
      </c>
      <c r="B98" s="86"/>
      <c r="C98" s="70" t="s">
        <v>617</v>
      </c>
      <c r="D98" s="415" t="s">
        <v>597</v>
      </c>
      <c r="E98" s="415"/>
      <c r="F98" s="415"/>
      <c r="G98" s="415"/>
      <c r="H98" s="415"/>
      <c r="I98" s="415"/>
      <c r="J98" s="415"/>
      <c r="K98" s="415"/>
    </row>
    <row r="99" spans="1:11">
      <c r="A99" s="389" t="s">
        <v>372</v>
      </c>
      <c r="B99" s="86"/>
      <c r="C99" s="69" t="s">
        <v>618</v>
      </c>
      <c r="D99" s="414"/>
      <c r="E99" s="414"/>
      <c r="F99" s="414"/>
      <c r="G99" s="414"/>
      <c r="H99" s="414"/>
      <c r="I99" s="414"/>
      <c r="J99" s="414"/>
      <c r="K99" s="414"/>
    </row>
    <row r="100" spans="1:11">
      <c r="A100" s="385" t="s">
        <v>373</v>
      </c>
      <c r="B100" s="84"/>
      <c r="C100" s="69">
        <v>28216</v>
      </c>
      <c r="D100" s="414"/>
      <c r="E100" s="414"/>
      <c r="F100" s="414"/>
      <c r="G100" s="414"/>
      <c r="H100" s="414"/>
      <c r="I100" s="414"/>
      <c r="J100" s="414"/>
      <c r="K100" s="414"/>
    </row>
    <row r="101" spans="1:11">
      <c r="A101" s="385" t="s">
        <v>374</v>
      </c>
      <c r="B101" s="84"/>
      <c r="C101" s="69">
        <v>28550</v>
      </c>
      <c r="D101" s="414"/>
      <c r="E101" s="414"/>
      <c r="F101" s="414"/>
      <c r="G101" s="414"/>
      <c r="H101" s="414"/>
      <c r="I101" s="414"/>
      <c r="J101" s="414"/>
      <c r="K101" s="414"/>
    </row>
    <row r="102" spans="1:11">
      <c r="A102" s="389" t="s">
        <v>375</v>
      </c>
      <c r="B102" s="86"/>
      <c r="C102" s="70" t="s">
        <v>620</v>
      </c>
      <c r="D102" s="415" t="s">
        <v>591</v>
      </c>
      <c r="E102" s="415"/>
      <c r="F102" s="415"/>
      <c r="G102" s="415"/>
      <c r="H102" s="415"/>
      <c r="I102" s="415"/>
      <c r="J102" s="415"/>
      <c r="K102" s="415"/>
    </row>
    <row r="103" spans="1:11">
      <c r="A103" s="389" t="s">
        <v>376</v>
      </c>
      <c r="B103" s="86"/>
      <c r="C103" s="70" t="s">
        <v>619</v>
      </c>
      <c r="D103" s="415" t="s">
        <v>597</v>
      </c>
      <c r="E103" s="415"/>
      <c r="F103" s="415"/>
      <c r="G103" s="415"/>
      <c r="H103" s="415"/>
      <c r="I103" s="415"/>
      <c r="J103" s="415"/>
      <c r="K103" s="415"/>
    </row>
    <row r="104" spans="1:11">
      <c r="A104" s="389" t="s">
        <v>377</v>
      </c>
      <c r="B104" s="86"/>
      <c r="C104" s="70" t="s">
        <v>809</v>
      </c>
      <c r="D104" s="414"/>
      <c r="E104" s="414"/>
      <c r="F104" s="414"/>
      <c r="G104" s="414"/>
      <c r="H104" s="414"/>
      <c r="I104" s="414"/>
      <c r="J104" s="414"/>
      <c r="K104" s="414"/>
    </row>
    <row r="105" spans="1:11">
      <c r="A105" s="385" t="s">
        <v>378</v>
      </c>
      <c r="B105" s="84"/>
      <c r="C105" s="69">
        <v>28550</v>
      </c>
      <c r="D105" s="414"/>
      <c r="E105" s="414"/>
      <c r="F105" s="414"/>
      <c r="G105" s="414"/>
      <c r="H105" s="414"/>
      <c r="I105" s="414"/>
      <c r="J105" s="414"/>
      <c r="K105" s="414"/>
    </row>
    <row r="106" spans="1:11">
      <c r="A106" s="385" t="s">
        <v>379</v>
      </c>
      <c r="B106" s="84"/>
      <c r="C106" s="69">
        <v>29587</v>
      </c>
      <c r="D106" s="414"/>
      <c r="E106" s="414"/>
      <c r="F106" s="414"/>
      <c r="G106" s="414"/>
      <c r="H106" s="414"/>
      <c r="I106" s="414"/>
      <c r="J106" s="414"/>
      <c r="K106" s="414"/>
    </row>
    <row r="107" spans="1:11">
      <c r="A107" s="389" t="s">
        <v>380</v>
      </c>
      <c r="B107" s="86"/>
      <c r="C107" s="70" t="s">
        <v>621</v>
      </c>
      <c r="D107" s="415" t="s">
        <v>591</v>
      </c>
      <c r="E107" s="415"/>
      <c r="F107" s="415"/>
      <c r="G107" s="415"/>
      <c r="H107" s="415"/>
      <c r="I107" s="415"/>
      <c r="J107" s="415"/>
      <c r="K107" s="415"/>
    </row>
    <row r="108" spans="1:11">
      <c r="A108" s="389" t="s">
        <v>381</v>
      </c>
      <c r="B108" s="86"/>
      <c r="C108" s="70" t="s">
        <v>617</v>
      </c>
      <c r="D108" s="415" t="s">
        <v>597</v>
      </c>
      <c r="E108" s="415"/>
      <c r="F108" s="415"/>
      <c r="G108" s="415"/>
      <c r="H108" s="415"/>
      <c r="I108" s="415"/>
      <c r="J108" s="415"/>
      <c r="K108" s="415"/>
    </row>
    <row r="109" spans="1:11" outlineLevel="1">
      <c r="A109" s="389" t="s">
        <v>382</v>
      </c>
      <c r="B109" s="86"/>
      <c r="C109" s="70" t="s">
        <v>622</v>
      </c>
      <c r="D109" s="421"/>
      <c r="E109" s="422"/>
      <c r="F109" s="422"/>
      <c r="G109" s="422"/>
      <c r="H109" s="422"/>
      <c r="I109" s="422"/>
      <c r="J109" s="422"/>
      <c r="K109" s="423"/>
    </row>
    <row r="110" spans="1:11" outlineLevel="1">
      <c r="A110" s="385" t="s">
        <v>383</v>
      </c>
      <c r="B110" s="84"/>
      <c r="C110" s="69">
        <v>39539</v>
      </c>
      <c r="D110" s="421"/>
      <c r="E110" s="422"/>
      <c r="F110" s="422"/>
      <c r="G110" s="422"/>
      <c r="H110" s="422"/>
      <c r="I110" s="422"/>
      <c r="J110" s="422"/>
      <c r="K110" s="423"/>
    </row>
    <row r="111" spans="1:11" outlineLevel="1">
      <c r="A111" s="385" t="s">
        <v>384</v>
      </c>
      <c r="B111" s="84"/>
      <c r="C111" s="69">
        <v>40969</v>
      </c>
      <c r="D111" s="421"/>
      <c r="E111" s="422"/>
      <c r="F111" s="422"/>
      <c r="G111" s="422"/>
      <c r="H111" s="422"/>
      <c r="I111" s="422"/>
      <c r="J111" s="422"/>
      <c r="K111" s="423"/>
    </row>
    <row r="112" spans="1:11" outlineLevel="1">
      <c r="A112" s="389" t="s">
        <v>385</v>
      </c>
      <c r="B112" s="86"/>
      <c r="C112" s="70" t="s">
        <v>623</v>
      </c>
      <c r="D112" s="332" t="s">
        <v>591</v>
      </c>
      <c r="E112" s="87"/>
      <c r="F112" s="87"/>
      <c r="G112" s="87"/>
      <c r="H112" s="87"/>
      <c r="I112" s="87"/>
      <c r="J112" s="87"/>
      <c r="K112" s="87"/>
    </row>
    <row r="113" spans="1:11" outlineLevel="1">
      <c r="A113" s="389" t="s">
        <v>386</v>
      </c>
      <c r="B113" s="86"/>
      <c r="C113" s="70" t="s">
        <v>617</v>
      </c>
      <c r="D113" s="415" t="s">
        <v>597</v>
      </c>
      <c r="E113" s="415"/>
      <c r="F113" s="415"/>
      <c r="G113" s="415"/>
      <c r="H113" s="415"/>
      <c r="I113" s="415"/>
      <c r="J113" s="415"/>
      <c r="K113" s="415"/>
    </row>
    <row r="114" spans="1:11" outlineLevel="1">
      <c r="A114" s="389" t="s">
        <v>387</v>
      </c>
      <c r="B114" s="86"/>
      <c r="C114" s="70" t="s">
        <v>625</v>
      </c>
      <c r="D114" s="421"/>
      <c r="E114" s="422"/>
      <c r="F114" s="422"/>
      <c r="G114" s="422"/>
      <c r="H114" s="422"/>
      <c r="I114" s="422"/>
      <c r="J114" s="422"/>
      <c r="K114" s="423"/>
    </row>
    <row r="115" spans="1:11" outlineLevel="1">
      <c r="A115" s="385" t="s">
        <v>388</v>
      </c>
      <c r="B115" s="84"/>
      <c r="C115" s="69">
        <v>41730</v>
      </c>
      <c r="D115" s="421"/>
      <c r="E115" s="422"/>
      <c r="F115" s="422"/>
      <c r="G115" s="422"/>
      <c r="H115" s="422"/>
      <c r="I115" s="422"/>
      <c r="J115" s="422"/>
      <c r="K115" s="423"/>
    </row>
    <row r="116" spans="1:11" outlineLevel="1">
      <c r="A116" s="385" t="s">
        <v>389</v>
      </c>
      <c r="B116" s="84"/>
      <c r="C116" s="69">
        <v>43160</v>
      </c>
      <c r="D116" s="421"/>
      <c r="E116" s="422"/>
      <c r="F116" s="422"/>
      <c r="G116" s="422"/>
      <c r="H116" s="422"/>
      <c r="I116" s="422"/>
      <c r="J116" s="422"/>
      <c r="K116" s="423"/>
    </row>
    <row r="117" spans="1:11" outlineLevel="1">
      <c r="A117" s="389" t="s">
        <v>390</v>
      </c>
      <c r="B117" s="86"/>
      <c r="C117" s="70" t="s">
        <v>623</v>
      </c>
      <c r="D117" s="421"/>
      <c r="E117" s="422"/>
      <c r="F117" s="422"/>
      <c r="G117" s="422"/>
      <c r="H117" s="422"/>
      <c r="I117" s="422"/>
      <c r="J117" s="422"/>
      <c r="K117" s="423"/>
    </row>
    <row r="118" spans="1:11" outlineLevel="1">
      <c r="A118" s="389" t="s">
        <v>391</v>
      </c>
      <c r="B118" s="86"/>
      <c r="C118" s="70" t="s">
        <v>617</v>
      </c>
      <c r="D118" s="415" t="s">
        <v>597</v>
      </c>
      <c r="E118" s="415"/>
      <c r="F118" s="415"/>
      <c r="G118" s="415"/>
      <c r="H118" s="415"/>
      <c r="I118" s="415"/>
      <c r="J118" s="415"/>
      <c r="K118" s="415"/>
    </row>
    <row r="119" spans="1:11" outlineLevel="1">
      <c r="A119" s="389" t="s">
        <v>392</v>
      </c>
      <c r="B119" s="86"/>
      <c r="C119" s="70" t="s">
        <v>626</v>
      </c>
      <c r="D119" s="421"/>
      <c r="E119" s="422"/>
      <c r="F119" s="422"/>
      <c r="G119" s="422"/>
      <c r="H119" s="422"/>
      <c r="I119" s="422"/>
      <c r="J119" s="422"/>
      <c r="K119" s="423"/>
    </row>
    <row r="120" spans="1:11" outlineLevel="1">
      <c r="A120" s="385" t="s">
        <v>393</v>
      </c>
      <c r="B120" s="84"/>
      <c r="C120" s="69">
        <v>43922</v>
      </c>
      <c r="D120" s="421"/>
      <c r="E120" s="422"/>
      <c r="F120" s="422"/>
      <c r="G120" s="422"/>
      <c r="H120" s="422"/>
      <c r="I120" s="422"/>
      <c r="J120" s="422"/>
      <c r="K120" s="423"/>
    </row>
    <row r="121" spans="1:11" outlineLevel="1">
      <c r="A121" s="385" t="s">
        <v>394</v>
      </c>
      <c r="B121" s="84"/>
      <c r="C121" s="69">
        <v>44621</v>
      </c>
      <c r="D121" s="421"/>
      <c r="E121" s="422"/>
      <c r="F121" s="422"/>
      <c r="G121" s="422"/>
      <c r="H121" s="422"/>
      <c r="I121" s="422"/>
      <c r="J121" s="422"/>
      <c r="K121" s="423"/>
    </row>
    <row r="122" spans="1:11" outlineLevel="1">
      <c r="A122" s="389" t="s">
        <v>395</v>
      </c>
      <c r="B122" s="86"/>
      <c r="C122" s="70" t="s">
        <v>623</v>
      </c>
      <c r="D122" s="417" t="s">
        <v>591</v>
      </c>
      <c r="E122" s="418"/>
      <c r="F122" s="418"/>
      <c r="G122" s="418"/>
      <c r="H122" s="418"/>
      <c r="I122" s="418"/>
      <c r="J122" s="418"/>
      <c r="K122" s="419"/>
    </row>
    <row r="123" spans="1:11" outlineLevel="1">
      <c r="A123" s="389" t="s">
        <v>397</v>
      </c>
      <c r="B123" s="86"/>
      <c r="C123" s="70" t="s">
        <v>640</v>
      </c>
      <c r="D123" s="415" t="s">
        <v>597</v>
      </c>
      <c r="E123" s="415"/>
      <c r="F123" s="415"/>
      <c r="G123" s="415"/>
      <c r="H123" s="415"/>
      <c r="I123" s="415"/>
      <c r="J123" s="415"/>
      <c r="K123" s="415"/>
    </row>
    <row r="124" spans="1:11" ht="33">
      <c r="A124" s="395" t="s">
        <v>396</v>
      </c>
      <c r="B124" s="63"/>
      <c r="C124" s="72"/>
      <c r="D124" s="414"/>
      <c r="E124" s="414"/>
      <c r="F124" s="414"/>
      <c r="G124" s="414"/>
      <c r="H124" s="414"/>
      <c r="I124" s="414"/>
      <c r="J124" s="414"/>
      <c r="K124" s="414"/>
    </row>
    <row r="125" spans="1:11">
      <c r="A125" s="389" t="s">
        <v>400</v>
      </c>
      <c r="B125" s="86"/>
      <c r="C125" s="70" t="s">
        <v>624</v>
      </c>
      <c r="D125" s="415" t="s">
        <v>597</v>
      </c>
      <c r="E125" s="415"/>
      <c r="F125" s="415"/>
      <c r="G125" s="415"/>
      <c r="H125" s="415"/>
      <c r="I125" s="415"/>
      <c r="J125" s="415"/>
      <c r="K125" s="415"/>
    </row>
    <row r="126" spans="1:11">
      <c r="A126" s="389" t="s">
        <v>399</v>
      </c>
      <c r="B126" s="86"/>
      <c r="C126" s="70" t="s">
        <v>626</v>
      </c>
      <c r="D126" s="414"/>
      <c r="E126" s="414"/>
      <c r="F126" s="414"/>
      <c r="G126" s="414"/>
      <c r="H126" s="414"/>
      <c r="I126" s="414"/>
      <c r="J126" s="414"/>
      <c r="K126" s="414"/>
    </row>
    <row r="127" spans="1:11">
      <c r="A127" s="389" t="s">
        <v>398</v>
      </c>
      <c r="B127" s="86"/>
      <c r="C127" s="70" t="s">
        <v>640</v>
      </c>
      <c r="D127" s="416" t="s">
        <v>676</v>
      </c>
      <c r="E127" s="416"/>
      <c r="F127" s="416"/>
      <c r="G127" s="416"/>
      <c r="H127" s="416"/>
      <c r="I127" s="416"/>
      <c r="J127" s="416"/>
      <c r="K127" s="416"/>
    </row>
    <row r="128" spans="1:11">
      <c r="A128" s="389" t="s">
        <v>404</v>
      </c>
      <c r="B128" s="86"/>
      <c r="C128" s="70" t="s">
        <v>641</v>
      </c>
      <c r="D128" s="415" t="s">
        <v>597</v>
      </c>
      <c r="E128" s="415"/>
      <c r="F128" s="415"/>
      <c r="G128" s="415"/>
      <c r="H128" s="415"/>
      <c r="I128" s="415"/>
      <c r="J128" s="415"/>
      <c r="K128" s="415"/>
    </row>
    <row r="129" spans="1:11">
      <c r="A129" s="385" t="s">
        <v>403</v>
      </c>
      <c r="B129" s="86"/>
      <c r="C129" s="70" t="s">
        <v>712</v>
      </c>
      <c r="D129" s="414"/>
      <c r="E129" s="414"/>
      <c r="F129" s="414"/>
      <c r="G129" s="414"/>
      <c r="H129" s="414"/>
      <c r="I129" s="414"/>
      <c r="J129" s="414"/>
      <c r="K129" s="414"/>
    </row>
    <row r="130" spans="1:11">
      <c r="A130" s="385" t="s">
        <v>401</v>
      </c>
      <c r="B130" s="84"/>
      <c r="C130" s="345">
        <v>44641</v>
      </c>
      <c r="D130" s="414"/>
      <c r="E130" s="414"/>
      <c r="F130" s="414"/>
      <c r="G130" s="414"/>
      <c r="H130" s="414"/>
      <c r="I130" s="414"/>
      <c r="J130" s="414"/>
      <c r="K130" s="414"/>
    </row>
    <row r="131" spans="1:11">
      <c r="A131" s="385" t="s">
        <v>405</v>
      </c>
      <c r="B131" s="86"/>
      <c r="C131" s="57" t="s">
        <v>628</v>
      </c>
      <c r="D131" s="415" t="s">
        <v>594</v>
      </c>
      <c r="E131" s="415"/>
      <c r="F131" s="415"/>
      <c r="G131" s="415"/>
      <c r="H131" s="415"/>
      <c r="I131" s="415"/>
      <c r="J131" s="415"/>
      <c r="K131" s="415"/>
    </row>
    <row r="132" spans="1:11" ht="33">
      <c r="A132" s="88" t="s">
        <v>406</v>
      </c>
      <c r="B132" s="64"/>
      <c r="C132" s="72"/>
      <c r="D132" s="415" t="s">
        <v>627</v>
      </c>
      <c r="E132" s="415"/>
      <c r="F132" s="415"/>
      <c r="G132" s="415"/>
      <c r="H132" s="415"/>
      <c r="I132" s="415"/>
      <c r="J132" s="415"/>
      <c r="K132" s="415"/>
    </row>
    <row r="133" spans="1:11" ht="33">
      <c r="A133" s="395" t="s">
        <v>407</v>
      </c>
      <c r="B133" s="65"/>
      <c r="C133" s="72"/>
      <c r="D133" s="420"/>
      <c r="E133" s="420"/>
      <c r="F133" s="420"/>
      <c r="G133" s="420"/>
      <c r="H133" s="420"/>
      <c r="I133" s="420"/>
      <c r="J133" s="420"/>
      <c r="K133" s="420"/>
    </row>
    <row r="134" spans="1:11">
      <c r="A134" s="389" t="s">
        <v>408</v>
      </c>
      <c r="B134" s="86"/>
      <c r="C134" s="70" t="s">
        <v>810</v>
      </c>
      <c r="D134" s="415" t="s">
        <v>667</v>
      </c>
      <c r="E134" s="415"/>
      <c r="F134" s="415"/>
      <c r="G134" s="415"/>
      <c r="H134" s="415"/>
      <c r="I134" s="415"/>
      <c r="J134" s="415"/>
      <c r="K134" s="415"/>
    </row>
    <row r="135" spans="1:11">
      <c r="A135" s="385" t="s">
        <v>409</v>
      </c>
      <c r="B135" s="84"/>
      <c r="C135" s="69">
        <v>25143</v>
      </c>
      <c r="D135" s="414"/>
      <c r="E135" s="414"/>
      <c r="F135" s="414"/>
      <c r="G135" s="414"/>
      <c r="H135" s="414"/>
      <c r="I135" s="414"/>
      <c r="J135" s="414"/>
      <c r="K135" s="414"/>
    </row>
    <row r="136" spans="1:11">
      <c r="A136" s="385" t="s">
        <v>410</v>
      </c>
      <c r="B136" s="84"/>
      <c r="C136" s="69">
        <v>25934</v>
      </c>
      <c r="D136" s="414"/>
      <c r="E136" s="414"/>
      <c r="F136" s="414"/>
      <c r="G136" s="414"/>
      <c r="H136" s="414"/>
      <c r="I136" s="414"/>
      <c r="J136" s="414"/>
      <c r="K136" s="414"/>
    </row>
    <row r="137" spans="1:11">
      <c r="A137" s="389" t="s">
        <v>411</v>
      </c>
      <c r="B137" s="86"/>
      <c r="C137" s="70" t="s">
        <v>811</v>
      </c>
      <c r="D137" s="415" t="s">
        <v>591</v>
      </c>
      <c r="E137" s="415"/>
      <c r="F137" s="415"/>
      <c r="G137" s="415"/>
      <c r="H137" s="415"/>
      <c r="I137" s="415"/>
      <c r="J137" s="415"/>
      <c r="K137" s="415"/>
    </row>
    <row r="138" spans="1:11" outlineLevel="1">
      <c r="A138" s="389" t="s">
        <v>412</v>
      </c>
      <c r="B138" s="86"/>
      <c r="C138" s="70" t="s">
        <v>812</v>
      </c>
      <c r="D138" s="414"/>
      <c r="E138" s="414"/>
      <c r="F138" s="414"/>
      <c r="G138" s="414"/>
      <c r="H138" s="414"/>
      <c r="I138" s="414"/>
      <c r="J138" s="414"/>
      <c r="K138" s="414"/>
    </row>
    <row r="139" spans="1:11" outlineLevel="1">
      <c r="A139" s="385" t="s">
        <v>413</v>
      </c>
      <c r="B139" s="84"/>
      <c r="C139" s="69">
        <v>26115</v>
      </c>
      <c r="D139" s="414"/>
      <c r="E139" s="414"/>
      <c r="F139" s="414"/>
      <c r="G139" s="414"/>
      <c r="H139" s="414"/>
      <c r="I139" s="414"/>
      <c r="J139" s="414"/>
      <c r="K139" s="414"/>
    </row>
    <row r="140" spans="1:11" outlineLevel="1">
      <c r="A140" s="385" t="s">
        <v>414</v>
      </c>
      <c r="B140" s="84"/>
      <c r="C140" s="69">
        <v>29618</v>
      </c>
      <c r="D140" s="414"/>
      <c r="E140" s="414"/>
      <c r="F140" s="414"/>
      <c r="G140" s="414"/>
      <c r="H140" s="414"/>
      <c r="I140" s="414"/>
      <c r="J140" s="414"/>
      <c r="K140" s="414"/>
    </row>
    <row r="141" spans="1:11" outlineLevel="1">
      <c r="A141" s="389" t="s">
        <v>415</v>
      </c>
      <c r="B141" s="86"/>
      <c r="C141" s="70" t="s">
        <v>813</v>
      </c>
      <c r="D141" s="415" t="s">
        <v>591</v>
      </c>
      <c r="E141" s="415"/>
      <c r="F141" s="415"/>
      <c r="G141" s="415"/>
      <c r="H141" s="415"/>
      <c r="I141" s="415"/>
      <c r="J141" s="415"/>
      <c r="K141" s="415"/>
    </row>
    <row r="142" spans="1:11" outlineLevel="1">
      <c r="A142" s="389" t="s">
        <v>416</v>
      </c>
      <c r="B142" s="86"/>
      <c r="C142" s="70" t="s">
        <v>810</v>
      </c>
      <c r="D142" s="414"/>
      <c r="E142" s="414"/>
      <c r="F142" s="414"/>
      <c r="G142" s="414"/>
      <c r="H142" s="414"/>
      <c r="I142" s="414"/>
      <c r="J142" s="414"/>
      <c r="K142" s="414"/>
    </row>
    <row r="143" spans="1:11" outlineLevel="1">
      <c r="A143" s="385" t="s">
        <v>417</v>
      </c>
      <c r="B143" s="84"/>
      <c r="C143" s="69">
        <v>30042</v>
      </c>
      <c r="D143" s="414"/>
      <c r="E143" s="414"/>
      <c r="F143" s="414"/>
      <c r="G143" s="414"/>
      <c r="H143" s="414"/>
      <c r="I143" s="414"/>
      <c r="J143" s="414"/>
      <c r="K143" s="414"/>
    </row>
    <row r="144" spans="1:11" outlineLevel="1">
      <c r="A144" s="385" t="s">
        <v>418</v>
      </c>
      <c r="B144" s="84"/>
      <c r="C144" s="69">
        <v>31138</v>
      </c>
      <c r="D144" s="414"/>
      <c r="E144" s="414"/>
      <c r="F144" s="414"/>
      <c r="G144" s="414"/>
      <c r="H144" s="414"/>
      <c r="I144" s="414"/>
      <c r="J144" s="414"/>
      <c r="K144" s="414"/>
    </row>
    <row r="145" spans="1:11" outlineLevel="1">
      <c r="A145" s="389" t="s">
        <v>419</v>
      </c>
      <c r="B145" s="86"/>
      <c r="C145" s="70" t="s">
        <v>811</v>
      </c>
      <c r="D145" s="415" t="s">
        <v>591</v>
      </c>
      <c r="E145" s="415"/>
      <c r="F145" s="415"/>
      <c r="G145" s="415"/>
      <c r="H145" s="415"/>
      <c r="I145" s="415"/>
      <c r="J145" s="415"/>
      <c r="K145" s="415"/>
    </row>
    <row r="146" spans="1:11" outlineLevel="1">
      <c r="A146" s="389" t="s">
        <v>420</v>
      </c>
      <c r="B146" s="86"/>
      <c r="C146" s="70" t="s">
        <v>814</v>
      </c>
      <c r="D146" s="414"/>
      <c r="E146" s="414"/>
      <c r="F146" s="414"/>
      <c r="G146" s="414"/>
      <c r="H146" s="414"/>
      <c r="I146" s="414"/>
      <c r="J146" s="414"/>
      <c r="K146" s="414"/>
    </row>
    <row r="147" spans="1:11" outlineLevel="1">
      <c r="A147" s="385" t="s">
        <v>421</v>
      </c>
      <c r="B147" s="84"/>
      <c r="C147" s="69">
        <v>31444</v>
      </c>
      <c r="D147" s="414"/>
      <c r="E147" s="414"/>
      <c r="F147" s="414"/>
      <c r="G147" s="414"/>
      <c r="H147" s="414"/>
      <c r="I147" s="414"/>
      <c r="J147" s="414"/>
      <c r="K147" s="414"/>
    </row>
    <row r="148" spans="1:11" outlineLevel="1">
      <c r="A148" s="385" t="s">
        <v>422</v>
      </c>
      <c r="B148" s="84"/>
      <c r="C148" s="69">
        <v>32721</v>
      </c>
      <c r="D148" s="414"/>
      <c r="E148" s="414"/>
      <c r="F148" s="414"/>
      <c r="G148" s="414"/>
      <c r="H148" s="414"/>
      <c r="I148" s="414"/>
      <c r="J148" s="414"/>
      <c r="K148" s="414"/>
    </row>
    <row r="149" spans="1:11" outlineLevel="1">
      <c r="A149" s="389" t="s">
        <v>423</v>
      </c>
      <c r="B149" s="86"/>
      <c r="C149" s="70" t="s">
        <v>815</v>
      </c>
      <c r="D149" s="415" t="s">
        <v>591</v>
      </c>
      <c r="E149" s="415"/>
      <c r="F149" s="415"/>
      <c r="G149" s="415"/>
      <c r="H149" s="415"/>
      <c r="I149" s="415"/>
      <c r="J149" s="415"/>
      <c r="K149" s="415"/>
    </row>
    <row r="150" spans="1:11" outlineLevel="1">
      <c r="A150" s="389" t="s">
        <v>424</v>
      </c>
      <c r="B150" s="86"/>
      <c r="C150" s="70" t="s">
        <v>816</v>
      </c>
      <c r="D150" s="414"/>
      <c r="E150" s="414"/>
      <c r="F150" s="414"/>
      <c r="G150" s="414"/>
      <c r="H150" s="414"/>
      <c r="I150" s="414"/>
      <c r="J150" s="414"/>
      <c r="K150" s="414"/>
    </row>
    <row r="151" spans="1:11" outlineLevel="1">
      <c r="A151" s="385" t="s">
        <v>425</v>
      </c>
      <c r="B151" s="84"/>
      <c r="C151" s="69">
        <v>36526</v>
      </c>
      <c r="D151" s="414"/>
      <c r="E151" s="414"/>
      <c r="F151" s="414"/>
      <c r="G151" s="414"/>
      <c r="H151" s="414"/>
      <c r="I151" s="414"/>
      <c r="J151" s="414"/>
      <c r="K151" s="414"/>
    </row>
    <row r="152" spans="1:11" outlineLevel="1">
      <c r="A152" s="385" t="s">
        <v>426</v>
      </c>
      <c r="B152" s="84"/>
      <c r="C152" s="405" t="s">
        <v>629</v>
      </c>
      <c r="D152" s="414"/>
      <c r="E152" s="414"/>
      <c r="F152" s="414"/>
      <c r="G152" s="414"/>
      <c r="H152" s="414"/>
      <c r="I152" s="414"/>
      <c r="J152" s="414"/>
      <c r="K152" s="414"/>
    </row>
    <row r="153" spans="1:11" outlineLevel="1">
      <c r="A153" s="389" t="s">
        <v>427</v>
      </c>
      <c r="B153" s="86"/>
      <c r="C153" s="70" t="s">
        <v>839</v>
      </c>
      <c r="D153" s="415" t="s">
        <v>591</v>
      </c>
      <c r="E153" s="415"/>
      <c r="F153" s="415"/>
      <c r="G153" s="415"/>
      <c r="H153" s="415"/>
      <c r="I153" s="415"/>
      <c r="J153" s="415"/>
      <c r="K153" s="415"/>
    </row>
    <row r="154" spans="1:11" outlineLevel="1">
      <c r="A154" s="389" t="s">
        <v>428</v>
      </c>
      <c r="B154" s="86"/>
      <c r="C154" s="70"/>
      <c r="D154" s="414"/>
      <c r="E154" s="414"/>
      <c r="F154" s="414"/>
      <c r="G154" s="414"/>
      <c r="H154" s="414"/>
      <c r="I154" s="414"/>
      <c r="J154" s="414"/>
      <c r="K154" s="414"/>
    </row>
    <row r="155" spans="1:11" outlineLevel="1">
      <c r="A155" s="385" t="s">
        <v>429</v>
      </c>
      <c r="B155" s="84"/>
      <c r="C155" s="69"/>
      <c r="D155" s="414"/>
      <c r="E155" s="414"/>
      <c r="F155" s="414"/>
      <c r="G155" s="414"/>
      <c r="H155" s="414"/>
      <c r="I155" s="414"/>
      <c r="J155" s="414"/>
      <c r="K155" s="414"/>
    </row>
    <row r="156" spans="1:11" outlineLevel="1">
      <c r="A156" s="385" t="s">
        <v>430</v>
      </c>
      <c r="B156" s="84"/>
      <c r="C156" s="69"/>
      <c r="D156" s="414"/>
      <c r="E156" s="414"/>
      <c r="F156" s="414"/>
      <c r="G156" s="414"/>
      <c r="H156" s="414"/>
      <c r="I156" s="414"/>
      <c r="J156" s="414"/>
      <c r="K156" s="414"/>
    </row>
    <row r="157" spans="1:11" outlineLevel="1">
      <c r="A157" s="389" t="s">
        <v>431</v>
      </c>
      <c r="B157" s="86"/>
      <c r="C157" s="70"/>
      <c r="D157" s="415" t="s">
        <v>591</v>
      </c>
      <c r="E157" s="415"/>
      <c r="F157" s="415"/>
      <c r="G157" s="415"/>
      <c r="H157" s="415"/>
      <c r="I157" s="415"/>
      <c r="J157" s="415"/>
      <c r="K157" s="415"/>
    </row>
    <row r="158" spans="1:11" outlineLevel="1">
      <c r="A158" s="389" t="s">
        <v>432</v>
      </c>
      <c r="B158" s="86"/>
      <c r="C158" s="70"/>
      <c r="D158" s="414"/>
      <c r="E158" s="414"/>
      <c r="F158" s="414"/>
      <c r="G158" s="414"/>
      <c r="H158" s="414"/>
      <c r="I158" s="414"/>
      <c r="J158" s="414"/>
      <c r="K158" s="414"/>
    </row>
    <row r="159" spans="1:11" outlineLevel="1">
      <c r="A159" s="385" t="s">
        <v>433</v>
      </c>
      <c r="B159" s="84"/>
      <c r="C159" s="69"/>
      <c r="D159" s="414"/>
      <c r="E159" s="414"/>
      <c r="F159" s="414"/>
      <c r="G159" s="414"/>
      <c r="H159" s="414"/>
      <c r="I159" s="414"/>
      <c r="J159" s="414"/>
      <c r="K159" s="414"/>
    </row>
    <row r="160" spans="1:11" outlineLevel="1">
      <c r="A160" s="385" t="s">
        <v>434</v>
      </c>
      <c r="B160" s="84"/>
      <c r="C160" s="69"/>
      <c r="D160" s="414"/>
      <c r="E160" s="414"/>
      <c r="F160" s="414"/>
      <c r="G160" s="414"/>
      <c r="H160" s="414"/>
      <c r="I160" s="414"/>
      <c r="J160" s="414"/>
      <c r="K160" s="414"/>
    </row>
    <row r="161" spans="1:11" outlineLevel="1">
      <c r="A161" s="389" t="s">
        <v>435</v>
      </c>
      <c r="B161" s="86"/>
      <c r="C161" s="70"/>
      <c r="D161" s="415" t="s">
        <v>591</v>
      </c>
      <c r="E161" s="415"/>
      <c r="F161" s="415"/>
      <c r="G161" s="415"/>
      <c r="H161" s="415"/>
      <c r="I161" s="415"/>
      <c r="J161" s="415"/>
      <c r="K161" s="415"/>
    </row>
    <row r="162" spans="1:11">
      <c r="A162" s="389" t="s">
        <v>436</v>
      </c>
      <c r="B162" s="86"/>
      <c r="C162" s="70" t="s">
        <v>630</v>
      </c>
      <c r="D162" s="415" t="s">
        <v>597</v>
      </c>
      <c r="E162" s="415"/>
      <c r="F162" s="415"/>
      <c r="G162" s="415"/>
      <c r="H162" s="415"/>
      <c r="I162" s="415"/>
      <c r="J162" s="415"/>
      <c r="K162" s="415"/>
    </row>
    <row r="163" spans="1:11">
      <c r="A163" s="385" t="s">
        <v>403</v>
      </c>
      <c r="B163" s="86"/>
      <c r="C163" s="70" t="s">
        <v>712</v>
      </c>
      <c r="D163" s="414"/>
      <c r="E163" s="414"/>
      <c r="F163" s="414"/>
      <c r="G163" s="414"/>
      <c r="H163" s="414"/>
      <c r="I163" s="414"/>
      <c r="J163" s="414"/>
      <c r="K163" s="414"/>
    </row>
    <row r="164" spans="1:11">
      <c r="A164" s="389" t="s">
        <v>438</v>
      </c>
      <c r="B164" s="86"/>
      <c r="C164" s="70" t="s">
        <v>633</v>
      </c>
      <c r="D164" s="414"/>
      <c r="E164" s="414"/>
      <c r="F164" s="414"/>
      <c r="G164" s="414"/>
      <c r="H164" s="414"/>
      <c r="I164" s="414"/>
      <c r="J164" s="414"/>
      <c r="K164" s="414"/>
    </row>
    <row r="165" spans="1:11">
      <c r="A165" s="389" t="s">
        <v>440</v>
      </c>
      <c r="B165" s="86"/>
      <c r="C165" s="70" t="s">
        <v>632</v>
      </c>
      <c r="D165" s="414"/>
      <c r="E165" s="414"/>
      <c r="F165" s="414"/>
      <c r="G165" s="414"/>
      <c r="H165" s="414"/>
      <c r="I165" s="414"/>
      <c r="J165" s="414"/>
      <c r="K165" s="414"/>
    </row>
    <row r="166" spans="1:11">
      <c r="A166" s="389" t="s">
        <v>442</v>
      </c>
      <c r="B166" s="86"/>
      <c r="C166" s="70" t="s">
        <v>634</v>
      </c>
      <c r="D166" s="414"/>
      <c r="E166" s="414"/>
      <c r="F166" s="414"/>
      <c r="G166" s="414"/>
      <c r="H166" s="414"/>
      <c r="I166" s="414"/>
      <c r="J166" s="414"/>
      <c r="K166" s="414"/>
    </row>
    <row r="167" spans="1:11">
      <c r="A167" s="389" t="s">
        <v>441</v>
      </c>
      <c r="B167" s="86"/>
      <c r="C167" s="70" t="s">
        <v>631</v>
      </c>
      <c r="D167" s="414"/>
      <c r="E167" s="414"/>
      <c r="F167" s="414"/>
      <c r="G167" s="414"/>
      <c r="H167" s="414"/>
      <c r="I167" s="414"/>
      <c r="J167" s="414"/>
      <c r="K167" s="414"/>
    </row>
    <row r="168" spans="1:11" ht="16.5" customHeight="1">
      <c r="A168" s="388" t="s">
        <v>443</v>
      </c>
      <c r="B168" s="63"/>
      <c r="C168" s="72"/>
      <c r="D168" s="416" t="s">
        <v>603</v>
      </c>
      <c r="E168" s="416"/>
      <c r="F168" s="416"/>
      <c r="G168" s="416"/>
      <c r="H168" s="416"/>
      <c r="I168" s="416"/>
      <c r="J168" s="416"/>
      <c r="K168" s="416"/>
    </row>
    <row r="169" spans="1:11">
      <c r="A169" s="389" t="s">
        <v>558</v>
      </c>
      <c r="B169" s="86"/>
      <c r="C169" s="70" t="s">
        <v>604</v>
      </c>
      <c r="D169" s="416"/>
      <c r="E169" s="416"/>
      <c r="F169" s="416"/>
      <c r="G169" s="416"/>
      <c r="H169" s="416"/>
      <c r="I169" s="416"/>
      <c r="J169" s="416"/>
      <c r="K169" s="416"/>
    </row>
    <row r="170" spans="1:11">
      <c r="A170" s="389" t="s">
        <v>559</v>
      </c>
      <c r="B170" s="86"/>
      <c r="C170" s="70" t="s">
        <v>606</v>
      </c>
      <c r="D170" s="416"/>
      <c r="E170" s="416"/>
      <c r="F170" s="416"/>
      <c r="G170" s="416"/>
      <c r="H170" s="416"/>
      <c r="I170" s="416"/>
      <c r="J170" s="416"/>
      <c r="K170" s="416"/>
    </row>
    <row r="171" spans="1:11">
      <c r="A171" s="390" t="s">
        <v>560</v>
      </c>
      <c r="B171" s="86"/>
      <c r="C171" s="70" t="s">
        <v>605</v>
      </c>
      <c r="D171" s="414"/>
      <c r="E171" s="414"/>
      <c r="F171" s="414"/>
      <c r="G171" s="414"/>
      <c r="H171" s="414"/>
      <c r="I171" s="414"/>
      <c r="J171" s="414"/>
      <c r="K171" s="414"/>
    </row>
    <row r="172" spans="1:11">
      <c r="A172" s="388" t="s">
        <v>444</v>
      </c>
      <c r="B172" s="63"/>
      <c r="C172" s="72"/>
      <c r="D172" s="420"/>
      <c r="E172" s="420"/>
      <c r="F172" s="420"/>
      <c r="G172" s="420"/>
      <c r="H172" s="420"/>
      <c r="I172" s="420"/>
      <c r="J172" s="420"/>
      <c r="K172" s="420"/>
    </row>
    <row r="173" spans="1:11">
      <c r="A173" s="389" t="s">
        <v>361</v>
      </c>
      <c r="B173" s="86"/>
      <c r="C173" s="70" t="s">
        <v>635</v>
      </c>
      <c r="D173" s="416" t="s">
        <v>666</v>
      </c>
      <c r="E173" s="416"/>
      <c r="F173" s="416"/>
      <c r="G173" s="416"/>
      <c r="H173" s="416"/>
      <c r="I173" s="416"/>
      <c r="J173" s="416"/>
      <c r="K173" s="416"/>
    </row>
    <row r="174" spans="1:11">
      <c r="A174" s="385" t="s">
        <v>362</v>
      </c>
      <c r="B174" s="84"/>
      <c r="C174" s="69">
        <v>26816</v>
      </c>
      <c r="D174" s="416"/>
      <c r="E174" s="416"/>
      <c r="F174" s="416"/>
      <c r="G174" s="416"/>
      <c r="H174" s="416"/>
      <c r="I174" s="416"/>
      <c r="J174" s="416"/>
      <c r="K174" s="416"/>
    </row>
    <row r="175" spans="1:11">
      <c r="A175" s="385" t="s">
        <v>445</v>
      </c>
      <c r="B175" s="84"/>
      <c r="C175" s="69">
        <v>28672</v>
      </c>
      <c r="D175" s="414"/>
      <c r="E175" s="414"/>
      <c r="F175" s="414"/>
      <c r="G175" s="414"/>
      <c r="H175" s="414"/>
      <c r="I175" s="414"/>
      <c r="J175" s="414"/>
      <c r="K175" s="414"/>
    </row>
    <row r="176" spans="1:11">
      <c r="A176" s="389" t="s">
        <v>365</v>
      </c>
      <c r="B176" s="86"/>
      <c r="C176" s="70" t="s">
        <v>636</v>
      </c>
      <c r="D176" s="415" t="s">
        <v>591</v>
      </c>
      <c r="E176" s="415"/>
      <c r="F176" s="415"/>
      <c r="G176" s="415"/>
      <c r="H176" s="415"/>
      <c r="I176" s="415"/>
      <c r="J176" s="415"/>
      <c r="K176" s="415"/>
    </row>
    <row r="177" spans="1:11">
      <c r="A177" s="389" t="s">
        <v>448</v>
      </c>
      <c r="B177" s="86"/>
      <c r="C177" s="70">
        <v>1500</v>
      </c>
      <c r="D177" s="414"/>
      <c r="E177" s="414"/>
      <c r="F177" s="414"/>
      <c r="G177" s="414"/>
      <c r="H177" s="414"/>
      <c r="I177" s="414"/>
      <c r="J177" s="414"/>
      <c r="K177" s="414"/>
    </row>
    <row r="178" spans="1:11" outlineLevel="1">
      <c r="A178" s="389" t="s">
        <v>367</v>
      </c>
      <c r="B178" s="86"/>
      <c r="C178" s="70" t="s">
        <v>637</v>
      </c>
      <c r="D178" s="414"/>
      <c r="E178" s="414"/>
      <c r="F178" s="414"/>
      <c r="G178" s="414"/>
      <c r="H178" s="414"/>
      <c r="I178" s="414"/>
      <c r="J178" s="414"/>
      <c r="K178" s="414"/>
    </row>
    <row r="179" spans="1:11" outlineLevel="1">
      <c r="A179" s="385" t="s">
        <v>368</v>
      </c>
      <c r="B179" s="84"/>
      <c r="C179" s="69">
        <v>29675</v>
      </c>
      <c r="D179" s="414"/>
      <c r="E179" s="414"/>
      <c r="F179" s="414"/>
      <c r="G179" s="414"/>
      <c r="H179" s="414"/>
      <c r="I179" s="414"/>
      <c r="J179" s="414"/>
      <c r="K179" s="414"/>
    </row>
    <row r="180" spans="1:11" outlineLevel="1">
      <c r="A180" s="385" t="s">
        <v>446</v>
      </c>
      <c r="B180" s="84"/>
      <c r="C180" s="69">
        <v>30040</v>
      </c>
      <c r="D180" s="414"/>
      <c r="E180" s="414"/>
      <c r="F180" s="414"/>
      <c r="G180" s="414"/>
      <c r="H180" s="414"/>
      <c r="I180" s="414"/>
      <c r="J180" s="414"/>
      <c r="K180" s="414"/>
    </row>
    <row r="181" spans="1:11" outlineLevel="1">
      <c r="A181" s="389" t="s">
        <v>370</v>
      </c>
      <c r="B181" s="86"/>
      <c r="C181" s="70" t="s">
        <v>638</v>
      </c>
      <c r="D181" s="414"/>
      <c r="E181" s="414"/>
      <c r="F181" s="414"/>
      <c r="G181" s="414"/>
      <c r="H181" s="414"/>
      <c r="I181" s="414"/>
      <c r="J181" s="414"/>
      <c r="K181" s="414"/>
    </row>
    <row r="182" spans="1:11" outlineLevel="1">
      <c r="A182" s="389" t="s">
        <v>449</v>
      </c>
      <c r="B182" s="86"/>
      <c r="C182" s="70">
        <v>800</v>
      </c>
      <c r="D182" s="414"/>
      <c r="E182" s="414"/>
      <c r="F182" s="414"/>
      <c r="G182" s="414"/>
      <c r="H182" s="414"/>
      <c r="I182" s="414"/>
      <c r="J182" s="414"/>
      <c r="K182" s="414"/>
    </row>
    <row r="183" spans="1:11" outlineLevel="1">
      <c r="A183" s="389" t="s">
        <v>372</v>
      </c>
      <c r="B183" s="86"/>
      <c r="C183" s="70" t="s">
        <v>637</v>
      </c>
      <c r="D183" s="414"/>
      <c r="E183" s="414"/>
      <c r="F183" s="414"/>
      <c r="G183" s="414"/>
      <c r="H183" s="414"/>
      <c r="I183" s="414"/>
      <c r="J183" s="414"/>
      <c r="K183" s="414"/>
    </row>
    <row r="184" spans="1:11" outlineLevel="1">
      <c r="A184" s="385" t="s">
        <v>373</v>
      </c>
      <c r="B184" s="84"/>
      <c r="C184" s="69">
        <v>37710</v>
      </c>
      <c r="D184" s="414"/>
      <c r="E184" s="414"/>
      <c r="F184" s="414"/>
      <c r="G184" s="414"/>
      <c r="H184" s="414"/>
      <c r="I184" s="414"/>
      <c r="J184" s="414"/>
      <c r="K184" s="414"/>
    </row>
    <row r="185" spans="1:11" outlineLevel="1">
      <c r="A185" s="385" t="s">
        <v>447</v>
      </c>
      <c r="B185" s="84"/>
      <c r="C185" s="69">
        <v>38078</v>
      </c>
      <c r="D185" s="414"/>
      <c r="E185" s="414"/>
      <c r="F185" s="414"/>
      <c r="G185" s="414"/>
      <c r="H185" s="414"/>
      <c r="I185" s="414"/>
      <c r="J185" s="414"/>
      <c r="K185" s="414"/>
    </row>
    <row r="186" spans="1:11" outlineLevel="1">
      <c r="A186" s="389" t="s">
        <v>375</v>
      </c>
      <c r="B186" s="86"/>
      <c r="C186" s="70" t="s">
        <v>638</v>
      </c>
      <c r="D186" s="414"/>
      <c r="E186" s="414"/>
      <c r="F186" s="414"/>
      <c r="G186" s="414"/>
      <c r="H186" s="414"/>
      <c r="I186" s="414"/>
      <c r="J186" s="414"/>
      <c r="K186" s="414"/>
    </row>
    <row r="187" spans="1:11" outlineLevel="1">
      <c r="A187" s="389" t="s">
        <v>450</v>
      </c>
      <c r="B187" s="86"/>
      <c r="C187" s="70">
        <v>800</v>
      </c>
      <c r="D187" s="414"/>
      <c r="E187" s="414"/>
      <c r="F187" s="414"/>
      <c r="G187" s="414"/>
      <c r="H187" s="414"/>
      <c r="I187" s="414"/>
      <c r="J187" s="414"/>
      <c r="K187" s="414"/>
    </row>
    <row r="188" spans="1:11">
      <c r="A188" s="388" t="s">
        <v>451</v>
      </c>
      <c r="B188" s="63"/>
      <c r="C188" s="72"/>
      <c r="D188" s="414"/>
      <c r="E188" s="414"/>
      <c r="F188" s="414"/>
      <c r="G188" s="414"/>
      <c r="H188" s="414"/>
      <c r="I188" s="414"/>
      <c r="J188" s="414"/>
      <c r="K188" s="414"/>
    </row>
    <row r="189" spans="1:11">
      <c r="A189" s="389" t="s">
        <v>452</v>
      </c>
      <c r="B189" s="86"/>
      <c r="C189" s="70" t="s">
        <v>817</v>
      </c>
      <c r="D189" s="416" t="s">
        <v>677</v>
      </c>
      <c r="E189" s="416"/>
      <c r="F189" s="416"/>
      <c r="G189" s="416"/>
      <c r="H189" s="416"/>
      <c r="I189" s="416"/>
      <c r="J189" s="416"/>
      <c r="K189" s="416"/>
    </row>
    <row r="190" spans="1:11">
      <c r="A190" s="389" t="s">
        <v>453</v>
      </c>
      <c r="B190" s="86"/>
      <c r="C190" s="70" t="s">
        <v>639</v>
      </c>
      <c r="D190" s="416"/>
      <c r="E190" s="416"/>
      <c r="F190" s="416"/>
      <c r="G190" s="416"/>
      <c r="H190" s="416"/>
      <c r="I190" s="416"/>
      <c r="J190" s="416"/>
      <c r="K190" s="416"/>
    </row>
    <row r="191" spans="1:11">
      <c r="A191" s="389" t="s">
        <v>570</v>
      </c>
      <c r="B191" s="86"/>
      <c r="C191" s="70" t="s">
        <v>642</v>
      </c>
      <c r="D191" s="415" t="s">
        <v>597</v>
      </c>
      <c r="E191" s="415"/>
      <c r="F191" s="415"/>
      <c r="G191" s="415"/>
      <c r="H191" s="415"/>
      <c r="I191" s="415"/>
      <c r="J191" s="415"/>
      <c r="K191" s="415"/>
    </row>
    <row r="192" spans="1:11">
      <c r="A192" s="389" t="s">
        <v>454</v>
      </c>
      <c r="B192" s="86"/>
      <c r="C192" s="71">
        <v>20107</v>
      </c>
      <c r="D192" s="414"/>
      <c r="E192" s="414"/>
      <c r="F192" s="414"/>
      <c r="G192" s="414"/>
      <c r="H192" s="414"/>
      <c r="I192" s="414"/>
      <c r="J192" s="414"/>
      <c r="K192" s="414"/>
    </row>
    <row r="193" spans="1:11">
      <c r="A193" s="389" t="s">
        <v>455</v>
      </c>
      <c r="B193" s="86"/>
      <c r="C193" s="70" t="s">
        <v>586</v>
      </c>
      <c r="D193" s="414"/>
      <c r="E193" s="414"/>
      <c r="F193" s="414"/>
      <c r="G193" s="414"/>
      <c r="H193" s="414"/>
      <c r="I193" s="414"/>
      <c r="J193" s="414"/>
      <c r="K193" s="414"/>
    </row>
    <row r="194" spans="1:11">
      <c r="A194" s="389" t="s">
        <v>456</v>
      </c>
      <c r="B194" s="86"/>
      <c r="C194" s="70" t="s">
        <v>818</v>
      </c>
      <c r="D194" s="414"/>
      <c r="E194" s="414"/>
      <c r="F194" s="414"/>
      <c r="G194" s="414"/>
      <c r="H194" s="414"/>
      <c r="I194" s="414"/>
      <c r="J194" s="414"/>
      <c r="K194" s="414"/>
    </row>
    <row r="195" spans="1:11">
      <c r="A195" s="389" t="s">
        <v>457</v>
      </c>
      <c r="B195" s="86"/>
      <c r="C195" s="70" t="s">
        <v>643</v>
      </c>
      <c r="D195" s="414"/>
      <c r="E195" s="414"/>
      <c r="F195" s="414"/>
      <c r="G195" s="414"/>
      <c r="H195" s="414"/>
      <c r="I195" s="414"/>
      <c r="J195" s="414"/>
      <c r="K195" s="414"/>
    </row>
    <row r="196" spans="1:11">
      <c r="A196" s="389" t="s">
        <v>458</v>
      </c>
      <c r="B196" s="86"/>
      <c r="C196" s="70" t="s">
        <v>819</v>
      </c>
      <c r="D196" s="414"/>
      <c r="E196" s="414"/>
      <c r="F196" s="414"/>
      <c r="G196" s="414"/>
      <c r="H196" s="414"/>
      <c r="I196" s="414"/>
      <c r="J196" s="414"/>
      <c r="K196" s="414"/>
    </row>
    <row r="197" spans="1:11">
      <c r="A197" s="389" t="s">
        <v>459</v>
      </c>
      <c r="B197" s="86"/>
      <c r="C197" s="70" t="s">
        <v>644</v>
      </c>
      <c r="D197" s="414"/>
      <c r="E197" s="414"/>
      <c r="F197" s="414"/>
      <c r="G197" s="414"/>
      <c r="H197" s="414"/>
      <c r="I197" s="414"/>
      <c r="J197" s="414"/>
      <c r="K197" s="414"/>
    </row>
    <row r="198" spans="1:11">
      <c r="A198" s="389" t="s">
        <v>571</v>
      </c>
      <c r="B198" s="86"/>
      <c r="C198" s="70" t="s">
        <v>645</v>
      </c>
      <c r="D198" s="415" t="s">
        <v>597</v>
      </c>
      <c r="E198" s="415"/>
      <c r="F198" s="415"/>
      <c r="G198" s="415"/>
      <c r="H198" s="415"/>
      <c r="I198" s="415"/>
      <c r="J198" s="415"/>
      <c r="K198" s="415"/>
    </row>
    <row r="199" spans="1:11">
      <c r="A199" s="391" t="s">
        <v>460</v>
      </c>
      <c r="B199" s="86"/>
      <c r="C199" s="71">
        <v>23867</v>
      </c>
      <c r="D199" s="414"/>
      <c r="E199" s="414"/>
      <c r="F199" s="414"/>
      <c r="G199" s="414"/>
      <c r="H199" s="414"/>
      <c r="I199" s="414"/>
      <c r="J199" s="414"/>
      <c r="K199" s="414"/>
    </row>
    <row r="200" spans="1:11">
      <c r="A200" s="389" t="s">
        <v>461</v>
      </c>
      <c r="B200" s="86"/>
      <c r="C200" s="70" t="s">
        <v>586</v>
      </c>
      <c r="D200" s="414"/>
      <c r="E200" s="414"/>
      <c r="F200" s="414"/>
      <c r="G200" s="414"/>
      <c r="H200" s="414"/>
      <c r="I200" s="414"/>
      <c r="J200" s="414"/>
      <c r="K200" s="414"/>
    </row>
    <row r="201" spans="1:11">
      <c r="A201" s="389" t="s">
        <v>462</v>
      </c>
      <c r="B201" s="86"/>
      <c r="C201" s="70" t="s">
        <v>804</v>
      </c>
      <c r="D201" s="414"/>
      <c r="E201" s="414"/>
      <c r="F201" s="414"/>
      <c r="G201" s="414"/>
      <c r="H201" s="414"/>
      <c r="I201" s="414"/>
      <c r="J201" s="414"/>
      <c r="K201" s="414"/>
    </row>
    <row r="202" spans="1:11">
      <c r="A202" s="389" t="s">
        <v>463</v>
      </c>
      <c r="B202" s="86"/>
      <c r="C202" s="70" t="s">
        <v>646</v>
      </c>
      <c r="D202" s="414"/>
      <c r="E202" s="414"/>
      <c r="F202" s="414"/>
      <c r="G202" s="414"/>
      <c r="H202" s="414"/>
      <c r="I202" s="414"/>
      <c r="J202" s="414"/>
      <c r="K202" s="414"/>
    </row>
    <row r="203" spans="1:11">
      <c r="A203" s="389" t="s">
        <v>464</v>
      </c>
      <c r="B203" s="86"/>
      <c r="C203" s="70" t="s">
        <v>820</v>
      </c>
      <c r="D203" s="414"/>
      <c r="E203" s="414"/>
      <c r="F203" s="414"/>
      <c r="G203" s="414"/>
      <c r="H203" s="414"/>
      <c r="I203" s="414"/>
      <c r="J203" s="414"/>
      <c r="K203" s="414"/>
    </row>
    <row r="204" spans="1:11">
      <c r="A204" s="389" t="s">
        <v>465</v>
      </c>
      <c r="B204" s="86"/>
      <c r="C204" s="70" t="s">
        <v>655</v>
      </c>
      <c r="D204" s="414"/>
      <c r="E204" s="414"/>
      <c r="F204" s="414"/>
      <c r="G204" s="414"/>
      <c r="H204" s="414"/>
      <c r="I204" s="414"/>
      <c r="J204" s="414"/>
      <c r="K204" s="414"/>
    </row>
    <row r="205" spans="1:11">
      <c r="A205" s="389" t="s">
        <v>572</v>
      </c>
      <c r="B205" s="86"/>
      <c r="C205" s="70" t="s">
        <v>642</v>
      </c>
      <c r="D205" s="415" t="s">
        <v>597</v>
      </c>
      <c r="E205" s="415"/>
      <c r="F205" s="415"/>
      <c r="G205" s="415"/>
      <c r="H205" s="415"/>
      <c r="I205" s="415"/>
      <c r="J205" s="415"/>
      <c r="K205" s="415"/>
    </row>
    <row r="206" spans="1:11">
      <c r="A206" s="391" t="s">
        <v>466</v>
      </c>
      <c r="B206" s="86"/>
      <c r="C206" s="71">
        <v>28164</v>
      </c>
      <c r="D206" s="414"/>
      <c r="E206" s="414"/>
      <c r="F206" s="414"/>
      <c r="G206" s="414"/>
      <c r="H206" s="414"/>
      <c r="I206" s="414"/>
      <c r="J206" s="414"/>
      <c r="K206" s="414"/>
    </row>
    <row r="207" spans="1:11">
      <c r="A207" s="389" t="s">
        <v>467</v>
      </c>
      <c r="B207" s="86"/>
      <c r="C207" s="70" t="s">
        <v>586</v>
      </c>
      <c r="D207" s="414"/>
      <c r="E207" s="414"/>
      <c r="F207" s="414"/>
      <c r="G207" s="414"/>
      <c r="H207" s="414"/>
      <c r="I207" s="414"/>
      <c r="J207" s="414"/>
      <c r="K207" s="414"/>
    </row>
    <row r="208" spans="1:11">
      <c r="A208" s="389" t="s">
        <v>468</v>
      </c>
      <c r="B208" s="86"/>
      <c r="C208" s="70" t="s">
        <v>804</v>
      </c>
      <c r="D208" s="414"/>
      <c r="E208" s="414"/>
      <c r="F208" s="414"/>
      <c r="G208" s="414"/>
      <c r="H208" s="414"/>
      <c r="I208" s="414"/>
      <c r="J208" s="414"/>
      <c r="K208" s="414"/>
    </row>
    <row r="209" spans="1:11">
      <c r="A209" s="389" t="s">
        <v>469</v>
      </c>
      <c r="B209" s="86"/>
      <c r="C209" s="70" t="s">
        <v>650</v>
      </c>
      <c r="D209" s="420"/>
      <c r="E209" s="420"/>
      <c r="F209" s="420"/>
      <c r="G209" s="420"/>
      <c r="H209" s="420"/>
      <c r="I209" s="420"/>
      <c r="J209" s="420"/>
      <c r="K209" s="420"/>
    </row>
    <row r="210" spans="1:11" outlineLevel="1">
      <c r="A210" s="389" t="s">
        <v>470</v>
      </c>
      <c r="B210" s="86"/>
      <c r="C210" s="70" t="s">
        <v>647</v>
      </c>
      <c r="D210" s="414"/>
      <c r="E210" s="414"/>
      <c r="F210" s="414"/>
      <c r="G210" s="414"/>
      <c r="H210" s="414"/>
      <c r="I210" s="414"/>
      <c r="J210" s="414"/>
      <c r="K210" s="414"/>
    </row>
    <row r="211" spans="1:11" outlineLevel="1">
      <c r="A211" s="389" t="s">
        <v>471</v>
      </c>
      <c r="B211" s="86"/>
      <c r="C211" s="70" t="s">
        <v>649</v>
      </c>
      <c r="D211" s="414"/>
      <c r="E211" s="414"/>
      <c r="F211" s="414"/>
      <c r="G211" s="414"/>
      <c r="H211" s="414"/>
      <c r="I211" s="414"/>
      <c r="J211" s="414"/>
      <c r="K211" s="414"/>
    </row>
    <row r="212" spans="1:11" outlineLevel="1">
      <c r="A212" s="389" t="s">
        <v>573</v>
      </c>
      <c r="B212" s="86"/>
      <c r="C212" s="70" t="s">
        <v>645</v>
      </c>
      <c r="D212" s="415" t="s">
        <v>597</v>
      </c>
      <c r="E212" s="415"/>
      <c r="F212" s="415"/>
      <c r="G212" s="415"/>
      <c r="H212" s="415"/>
      <c r="I212" s="415"/>
      <c r="J212" s="415"/>
      <c r="K212" s="415"/>
    </row>
    <row r="213" spans="1:11" outlineLevel="1">
      <c r="A213" s="391" t="s">
        <v>472</v>
      </c>
      <c r="B213" s="86"/>
      <c r="C213" s="71">
        <v>32363</v>
      </c>
      <c r="D213" s="414"/>
      <c r="E213" s="414"/>
      <c r="F213" s="414"/>
      <c r="G213" s="414"/>
      <c r="H213" s="414"/>
      <c r="I213" s="414"/>
      <c r="J213" s="414"/>
      <c r="K213" s="414"/>
    </row>
    <row r="214" spans="1:11" outlineLevel="1">
      <c r="A214" s="389" t="s">
        <v>473</v>
      </c>
      <c r="B214" s="86"/>
      <c r="C214" s="70" t="s">
        <v>586</v>
      </c>
      <c r="D214" s="414"/>
      <c r="E214" s="414"/>
      <c r="F214" s="414"/>
      <c r="G214" s="414"/>
      <c r="H214" s="414"/>
      <c r="I214" s="414"/>
      <c r="J214" s="414"/>
      <c r="K214" s="414"/>
    </row>
    <row r="215" spans="1:11" outlineLevel="1">
      <c r="A215" s="389" t="s">
        <v>474</v>
      </c>
      <c r="B215" s="86"/>
      <c r="C215" s="70" t="s">
        <v>648</v>
      </c>
      <c r="D215" s="414"/>
      <c r="E215" s="414"/>
      <c r="F215" s="414"/>
      <c r="G215" s="414"/>
      <c r="H215" s="414"/>
      <c r="I215" s="414"/>
      <c r="J215" s="414"/>
      <c r="K215" s="414"/>
    </row>
    <row r="216" spans="1:11" outlineLevel="1">
      <c r="A216" s="389" t="s">
        <v>475</v>
      </c>
      <c r="B216" s="86"/>
      <c r="C216" s="70" t="s">
        <v>646</v>
      </c>
      <c r="D216" s="414"/>
      <c r="E216" s="414"/>
      <c r="F216" s="414"/>
      <c r="G216" s="414"/>
      <c r="H216" s="414"/>
      <c r="I216" s="414"/>
      <c r="J216" s="414"/>
      <c r="K216" s="414"/>
    </row>
    <row r="217" spans="1:11" outlineLevel="1">
      <c r="A217" s="389" t="s">
        <v>476</v>
      </c>
      <c r="B217" s="86"/>
      <c r="C217" s="70" t="s">
        <v>821</v>
      </c>
      <c r="D217" s="414"/>
      <c r="E217" s="414"/>
      <c r="F217" s="414"/>
      <c r="G217" s="414"/>
      <c r="H217" s="414"/>
      <c r="I217" s="414"/>
      <c r="J217" s="414"/>
      <c r="K217" s="414"/>
    </row>
    <row r="218" spans="1:11" outlineLevel="1">
      <c r="A218" s="389" t="s">
        <v>477</v>
      </c>
      <c r="B218" s="86"/>
      <c r="C218" s="70" t="s">
        <v>655</v>
      </c>
      <c r="D218" s="414"/>
      <c r="E218" s="414"/>
      <c r="F218" s="414"/>
      <c r="G218" s="414"/>
      <c r="H218" s="414"/>
      <c r="I218" s="414"/>
      <c r="J218" s="414"/>
      <c r="K218" s="414"/>
    </row>
    <row r="219" spans="1:11" outlineLevel="1">
      <c r="A219" s="389" t="s">
        <v>574</v>
      </c>
      <c r="B219" s="86"/>
      <c r="C219" s="70" t="s">
        <v>642</v>
      </c>
      <c r="D219" s="415" t="s">
        <v>597</v>
      </c>
      <c r="E219" s="415"/>
      <c r="F219" s="415"/>
      <c r="G219" s="415"/>
      <c r="H219" s="415"/>
      <c r="I219" s="415"/>
      <c r="J219" s="415"/>
      <c r="K219" s="415"/>
    </row>
    <row r="220" spans="1:11" outlineLevel="1">
      <c r="A220" s="391" t="s">
        <v>478</v>
      </c>
      <c r="B220" s="86"/>
      <c r="C220" s="71">
        <v>30842</v>
      </c>
      <c r="D220" s="414"/>
      <c r="E220" s="414"/>
      <c r="F220" s="414"/>
      <c r="G220" s="414"/>
      <c r="H220" s="414"/>
      <c r="I220" s="414"/>
      <c r="J220" s="414"/>
      <c r="K220" s="414"/>
    </row>
    <row r="221" spans="1:11" outlineLevel="1">
      <c r="A221" s="389" t="s">
        <v>479</v>
      </c>
      <c r="B221" s="86"/>
      <c r="C221" s="70" t="s">
        <v>586</v>
      </c>
      <c r="D221" s="414"/>
      <c r="E221" s="414"/>
      <c r="F221" s="414"/>
      <c r="G221" s="414"/>
      <c r="H221" s="414"/>
      <c r="I221" s="414"/>
      <c r="J221" s="414"/>
      <c r="K221" s="414"/>
    </row>
    <row r="222" spans="1:11" outlineLevel="1">
      <c r="A222" s="389" t="s">
        <v>480</v>
      </c>
      <c r="B222" s="86"/>
      <c r="C222" s="70" t="s">
        <v>822</v>
      </c>
      <c r="D222" s="414"/>
      <c r="E222" s="414"/>
      <c r="F222" s="414"/>
      <c r="G222" s="414"/>
      <c r="H222" s="414"/>
      <c r="I222" s="414"/>
      <c r="J222" s="414"/>
      <c r="K222" s="414"/>
    </row>
    <row r="223" spans="1:11" outlineLevel="1">
      <c r="A223" s="389" t="s">
        <v>481</v>
      </c>
      <c r="B223" s="86"/>
      <c r="C223" s="70" t="s">
        <v>587</v>
      </c>
      <c r="D223" s="414"/>
      <c r="E223" s="414"/>
      <c r="F223" s="414"/>
      <c r="G223" s="414"/>
      <c r="H223" s="414"/>
      <c r="I223" s="414"/>
      <c r="J223" s="414"/>
      <c r="K223" s="414"/>
    </row>
    <row r="224" spans="1:11" outlineLevel="1">
      <c r="A224" s="389" t="s">
        <v>482</v>
      </c>
      <c r="B224" s="86"/>
      <c r="C224" s="70" t="s">
        <v>823</v>
      </c>
      <c r="D224" s="414"/>
      <c r="E224" s="414"/>
      <c r="F224" s="414"/>
      <c r="G224" s="414"/>
      <c r="H224" s="414"/>
      <c r="I224" s="414"/>
      <c r="J224" s="414"/>
      <c r="K224" s="414"/>
    </row>
    <row r="225" spans="1:11" outlineLevel="1">
      <c r="A225" s="389" t="s">
        <v>483</v>
      </c>
      <c r="B225" s="86"/>
      <c r="C225" s="70" t="s">
        <v>651</v>
      </c>
      <c r="D225" s="414"/>
      <c r="E225" s="414"/>
      <c r="F225" s="414"/>
      <c r="G225" s="414"/>
      <c r="H225" s="414"/>
      <c r="I225" s="414"/>
      <c r="J225" s="414"/>
      <c r="K225" s="414"/>
    </row>
    <row r="226" spans="1:11" outlineLevel="1">
      <c r="A226" s="389" t="s">
        <v>575</v>
      </c>
      <c r="B226" s="86"/>
      <c r="C226" s="70" t="s">
        <v>642</v>
      </c>
      <c r="D226" s="415" t="s">
        <v>597</v>
      </c>
      <c r="E226" s="415"/>
      <c r="F226" s="415"/>
      <c r="G226" s="415"/>
      <c r="H226" s="415"/>
      <c r="I226" s="415"/>
      <c r="J226" s="415"/>
      <c r="K226" s="415"/>
    </row>
    <row r="227" spans="1:11" outlineLevel="1">
      <c r="A227" s="391" t="s">
        <v>484</v>
      </c>
      <c r="B227" s="86"/>
      <c r="C227" s="71">
        <v>35618</v>
      </c>
      <c r="D227" s="414"/>
      <c r="E227" s="414"/>
      <c r="F227" s="414"/>
      <c r="G227" s="414"/>
      <c r="H227" s="414"/>
      <c r="I227" s="414"/>
      <c r="J227" s="414"/>
      <c r="K227" s="414"/>
    </row>
    <row r="228" spans="1:11" outlineLevel="1">
      <c r="A228" s="389" t="s">
        <v>485</v>
      </c>
      <c r="B228" s="86"/>
      <c r="C228" s="70" t="s">
        <v>586</v>
      </c>
      <c r="D228" s="414"/>
      <c r="E228" s="414"/>
      <c r="F228" s="414"/>
      <c r="G228" s="414"/>
      <c r="H228" s="414"/>
      <c r="I228" s="414"/>
      <c r="J228" s="414"/>
      <c r="K228" s="414"/>
    </row>
    <row r="229" spans="1:11" outlineLevel="1">
      <c r="A229" s="389" t="s">
        <v>486</v>
      </c>
      <c r="B229" s="86"/>
      <c r="C229" s="70" t="s">
        <v>804</v>
      </c>
      <c r="D229" s="414"/>
      <c r="E229" s="414"/>
      <c r="F229" s="414"/>
      <c r="G229" s="414"/>
      <c r="H229" s="414"/>
      <c r="I229" s="414"/>
      <c r="J229" s="414"/>
      <c r="K229" s="414"/>
    </row>
    <row r="230" spans="1:11" outlineLevel="1">
      <c r="A230" s="389" t="s">
        <v>487</v>
      </c>
      <c r="B230" s="86"/>
      <c r="C230" s="70" t="s">
        <v>652</v>
      </c>
      <c r="D230" s="414"/>
      <c r="E230" s="414"/>
      <c r="F230" s="414"/>
      <c r="G230" s="414"/>
      <c r="H230" s="414"/>
      <c r="I230" s="414"/>
      <c r="J230" s="414"/>
      <c r="K230" s="414"/>
    </row>
    <row r="231" spans="1:11" outlineLevel="1">
      <c r="A231" s="389" t="s">
        <v>488</v>
      </c>
      <c r="B231" s="86"/>
      <c r="C231" s="70" t="s">
        <v>827</v>
      </c>
      <c r="D231" s="414"/>
      <c r="E231" s="414"/>
      <c r="F231" s="414"/>
      <c r="G231" s="414"/>
      <c r="H231" s="414"/>
      <c r="I231" s="414"/>
      <c r="J231" s="414"/>
      <c r="K231" s="414"/>
    </row>
    <row r="232" spans="1:11" outlineLevel="1">
      <c r="A232" s="389" t="s">
        <v>489</v>
      </c>
      <c r="B232" s="86"/>
      <c r="C232" s="70" t="s">
        <v>655</v>
      </c>
      <c r="D232" s="414"/>
      <c r="E232" s="414"/>
      <c r="F232" s="414"/>
      <c r="G232" s="414"/>
      <c r="H232" s="414"/>
      <c r="I232" s="414"/>
      <c r="J232" s="414"/>
      <c r="K232" s="414"/>
    </row>
    <row r="233" spans="1:11" outlineLevel="1">
      <c r="A233" s="389" t="s">
        <v>576</v>
      </c>
      <c r="B233" s="86"/>
      <c r="C233" s="70" t="s">
        <v>642</v>
      </c>
      <c r="D233" s="415" t="s">
        <v>597</v>
      </c>
      <c r="E233" s="415"/>
      <c r="F233" s="415"/>
      <c r="G233" s="415"/>
      <c r="H233" s="415"/>
      <c r="I233" s="415"/>
      <c r="J233" s="415"/>
      <c r="K233" s="415"/>
    </row>
    <row r="234" spans="1:11" outlineLevel="1">
      <c r="A234" s="391" t="s">
        <v>490</v>
      </c>
      <c r="B234" s="86"/>
      <c r="C234" s="71">
        <v>32249</v>
      </c>
      <c r="D234" s="414"/>
      <c r="E234" s="414"/>
      <c r="F234" s="414"/>
      <c r="G234" s="414"/>
      <c r="H234" s="414"/>
      <c r="I234" s="414"/>
      <c r="J234" s="414"/>
      <c r="K234" s="414"/>
    </row>
    <row r="235" spans="1:11" outlineLevel="1">
      <c r="A235" s="389" t="s">
        <v>491</v>
      </c>
      <c r="B235" s="86"/>
      <c r="C235" s="70" t="s">
        <v>661</v>
      </c>
      <c r="D235" s="414"/>
      <c r="E235" s="414"/>
      <c r="F235" s="414"/>
      <c r="G235" s="414"/>
      <c r="H235" s="414"/>
      <c r="I235" s="414"/>
      <c r="J235" s="414"/>
      <c r="K235" s="414"/>
    </row>
    <row r="236" spans="1:11" outlineLevel="1">
      <c r="A236" s="389" t="s">
        <v>492</v>
      </c>
      <c r="B236" s="86"/>
      <c r="C236" s="70" t="s">
        <v>822</v>
      </c>
      <c r="D236" s="414"/>
      <c r="E236" s="414"/>
      <c r="F236" s="414"/>
      <c r="G236" s="414"/>
      <c r="H236" s="414"/>
      <c r="I236" s="414"/>
      <c r="J236" s="414"/>
      <c r="K236" s="414"/>
    </row>
    <row r="237" spans="1:11" outlineLevel="1">
      <c r="A237" s="389" t="s">
        <v>493</v>
      </c>
      <c r="B237" s="86"/>
      <c r="C237" s="70" t="s">
        <v>587</v>
      </c>
      <c r="D237" s="414"/>
      <c r="E237" s="414"/>
      <c r="F237" s="414"/>
      <c r="G237" s="414"/>
      <c r="H237" s="414"/>
      <c r="I237" s="414"/>
      <c r="J237" s="414"/>
      <c r="K237" s="414"/>
    </row>
    <row r="238" spans="1:11" outlineLevel="1">
      <c r="A238" s="389" t="s">
        <v>494</v>
      </c>
      <c r="B238" s="86"/>
      <c r="C238" s="70" t="s">
        <v>825</v>
      </c>
      <c r="D238" s="414"/>
      <c r="E238" s="414"/>
      <c r="F238" s="414"/>
      <c r="G238" s="414"/>
      <c r="H238" s="414"/>
      <c r="I238" s="414"/>
      <c r="J238" s="414"/>
      <c r="K238" s="414"/>
    </row>
    <row r="239" spans="1:11" outlineLevel="1">
      <c r="A239" s="389" t="s">
        <v>495</v>
      </c>
      <c r="B239" s="86"/>
      <c r="C239" s="70" t="s">
        <v>654</v>
      </c>
      <c r="D239" s="414"/>
      <c r="E239" s="414"/>
      <c r="F239" s="414"/>
      <c r="G239" s="414"/>
      <c r="H239" s="414"/>
      <c r="I239" s="414"/>
      <c r="J239" s="414"/>
      <c r="K239" s="414"/>
    </row>
    <row r="240" spans="1:11" outlineLevel="1">
      <c r="A240" s="389" t="s">
        <v>577</v>
      </c>
      <c r="B240" s="86"/>
      <c r="C240" s="70" t="s">
        <v>645</v>
      </c>
      <c r="D240" s="415" t="s">
        <v>597</v>
      </c>
      <c r="E240" s="415"/>
      <c r="F240" s="415"/>
      <c r="G240" s="415"/>
      <c r="H240" s="415"/>
      <c r="I240" s="415"/>
      <c r="J240" s="415"/>
      <c r="K240" s="415"/>
    </row>
    <row r="241" spans="1:11" outlineLevel="1">
      <c r="A241" s="391" t="s">
        <v>496</v>
      </c>
      <c r="B241" s="86"/>
      <c r="C241" s="71">
        <v>41462</v>
      </c>
      <c r="D241" s="414"/>
      <c r="E241" s="414"/>
      <c r="F241" s="414"/>
      <c r="G241" s="414"/>
      <c r="H241" s="414"/>
      <c r="I241" s="414"/>
      <c r="J241" s="414"/>
      <c r="K241" s="414"/>
    </row>
    <row r="242" spans="1:11" outlineLevel="1">
      <c r="A242" s="389" t="s">
        <v>497</v>
      </c>
      <c r="B242" s="86"/>
      <c r="C242" s="70" t="s">
        <v>826</v>
      </c>
      <c r="D242" s="414"/>
      <c r="E242" s="414"/>
      <c r="F242" s="414"/>
      <c r="G242" s="414"/>
      <c r="H242" s="414"/>
      <c r="I242" s="414"/>
      <c r="J242" s="414"/>
      <c r="K242" s="414"/>
    </row>
    <row r="243" spans="1:11" outlineLevel="1">
      <c r="A243" s="389" t="s">
        <v>498</v>
      </c>
      <c r="B243" s="86"/>
      <c r="C243" s="70" t="s">
        <v>804</v>
      </c>
      <c r="D243" s="414"/>
      <c r="E243" s="414"/>
      <c r="F243" s="414"/>
      <c r="G243" s="414"/>
      <c r="H243" s="414"/>
      <c r="I243" s="414"/>
      <c r="J243" s="414"/>
      <c r="K243" s="414"/>
    </row>
    <row r="244" spans="1:11" outlineLevel="1">
      <c r="A244" s="389" t="s">
        <v>499</v>
      </c>
      <c r="B244" s="86"/>
      <c r="C244" s="70" t="s">
        <v>653</v>
      </c>
      <c r="D244" s="414"/>
      <c r="E244" s="414"/>
      <c r="F244" s="414"/>
      <c r="G244" s="414"/>
      <c r="H244" s="414"/>
      <c r="I244" s="414"/>
      <c r="J244" s="414"/>
      <c r="K244" s="414"/>
    </row>
    <row r="245" spans="1:11" outlineLevel="1">
      <c r="A245" s="389" t="s">
        <v>500</v>
      </c>
      <c r="B245" s="86"/>
      <c r="C245" s="70" t="s">
        <v>824</v>
      </c>
      <c r="D245" s="414"/>
      <c r="E245" s="414"/>
      <c r="F245" s="414"/>
      <c r="G245" s="414"/>
      <c r="H245" s="414"/>
      <c r="I245" s="414"/>
      <c r="J245" s="414"/>
      <c r="K245" s="414"/>
    </row>
    <row r="246" spans="1:11" outlineLevel="1">
      <c r="A246" s="389" t="s">
        <v>501</v>
      </c>
      <c r="B246" s="86"/>
      <c r="C246" s="70" t="s">
        <v>651</v>
      </c>
      <c r="D246" s="414"/>
      <c r="E246" s="414"/>
      <c r="F246" s="414"/>
      <c r="G246" s="414"/>
      <c r="H246" s="414"/>
      <c r="I246" s="414"/>
      <c r="J246" s="414"/>
      <c r="K246" s="414"/>
    </row>
    <row r="247" spans="1:11" outlineLevel="1">
      <c r="A247" s="389" t="s">
        <v>578</v>
      </c>
      <c r="B247" s="86"/>
      <c r="C247" s="70" t="s">
        <v>642</v>
      </c>
      <c r="D247" s="415" t="s">
        <v>597</v>
      </c>
      <c r="E247" s="415"/>
      <c r="F247" s="415"/>
      <c r="G247" s="415"/>
      <c r="H247" s="415"/>
      <c r="I247" s="415"/>
      <c r="J247" s="415"/>
      <c r="K247" s="415"/>
    </row>
    <row r="248" spans="1:11" outlineLevel="1">
      <c r="A248" s="391" t="s">
        <v>502</v>
      </c>
      <c r="B248" s="86"/>
      <c r="C248" s="71">
        <v>44535</v>
      </c>
      <c r="D248" s="414"/>
      <c r="E248" s="414"/>
      <c r="F248" s="414"/>
      <c r="G248" s="414"/>
      <c r="H248" s="414"/>
      <c r="I248" s="414"/>
      <c r="J248" s="414"/>
      <c r="K248" s="414"/>
    </row>
    <row r="249" spans="1:11" outlineLevel="1">
      <c r="A249" s="389" t="s">
        <v>503</v>
      </c>
      <c r="B249" s="86"/>
      <c r="C249" s="70" t="s">
        <v>586</v>
      </c>
      <c r="D249" s="414"/>
      <c r="E249" s="414"/>
      <c r="F249" s="414"/>
      <c r="G249" s="414"/>
      <c r="H249" s="414"/>
      <c r="I249" s="414"/>
      <c r="J249" s="414"/>
      <c r="K249" s="414"/>
    </row>
    <row r="250" spans="1:11" outlineLevel="1">
      <c r="A250" s="389" t="s">
        <v>504</v>
      </c>
      <c r="B250" s="86"/>
      <c r="C250" s="70" t="s">
        <v>804</v>
      </c>
      <c r="D250" s="414"/>
      <c r="E250" s="414"/>
      <c r="F250" s="414"/>
      <c r="G250" s="414"/>
      <c r="H250" s="414"/>
      <c r="I250" s="414"/>
      <c r="J250" s="414"/>
      <c r="K250" s="414"/>
    </row>
    <row r="251" spans="1:11" outlineLevel="1">
      <c r="A251" s="389" t="s">
        <v>505</v>
      </c>
      <c r="B251" s="86"/>
      <c r="C251" s="70" t="s">
        <v>656</v>
      </c>
      <c r="D251" s="414"/>
      <c r="E251" s="414"/>
      <c r="F251" s="414"/>
      <c r="G251" s="414"/>
      <c r="H251" s="414"/>
      <c r="I251" s="414"/>
      <c r="J251" s="414"/>
      <c r="K251" s="414"/>
    </row>
    <row r="252" spans="1:11" ht="49.5">
      <c r="A252" s="396" t="s">
        <v>506</v>
      </c>
      <c r="B252" s="66"/>
      <c r="C252" s="72"/>
      <c r="D252" s="420"/>
      <c r="E252" s="420"/>
      <c r="F252" s="420"/>
      <c r="G252" s="420"/>
      <c r="H252" s="420"/>
      <c r="I252" s="420"/>
      <c r="J252" s="420"/>
      <c r="K252" s="420"/>
    </row>
    <row r="253" spans="1:11">
      <c r="A253" s="389" t="s">
        <v>507</v>
      </c>
      <c r="B253" s="86"/>
      <c r="C253" s="70" t="s">
        <v>821</v>
      </c>
      <c r="D253" s="414"/>
      <c r="E253" s="414"/>
      <c r="F253" s="414"/>
      <c r="G253" s="414"/>
      <c r="H253" s="414"/>
      <c r="I253" s="414"/>
      <c r="J253" s="414"/>
      <c r="K253" s="414"/>
    </row>
    <row r="254" spans="1:11">
      <c r="A254" s="389" t="s">
        <v>508</v>
      </c>
      <c r="B254" s="86"/>
      <c r="C254" s="70" t="s">
        <v>655</v>
      </c>
      <c r="D254" s="414"/>
      <c r="E254" s="414"/>
      <c r="F254" s="414"/>
      <c r="G254" s="414"/>
      <c r="H254" s="414"/>
      <c r="I254" s="414"/>
      <c r="J254" s="414"/>
      <c r="K254" s="414"/>
    </row>
    <row r="255" spans="1:11">
      <c r="A255" s="389" t="s">
        <v>509</v>
      </c>
      <c r="B255" s="86"/>
      <c r="C255" s="71">
        <v>30842</v>
      </c>
      <c r="D255" s="414"/>
      <c r="E255" s="414"/>
      <c r="F255" s="414"/>
      <c r="G255" s="414"/>
      <c r="H255" s="414"/>
      <c r="I255" s="414"/>
      <c r="J255" s="414"/>
      <c r="K255" s="414"/>
    </row>
    <row r="256" spans="1:11">
      <c r="A256" s="389" t="s">
        <v>510</v>
      </c>
      <c r="B256" s="86"/>
      <c r="C256" s="70" t="s">
        <v>586</v>
      </c>
      <c r="D256" s="414"/>
      <c r="E256" s="414"/>
      <c r="F256" s="414"/>
      <c r="G256" s="414"/>
      <c r="H256" s="414"/>
      <c r="I256" s="414"/>
      <c r="J256" s="414"/>
      <c r="K256" s="414"/>
    </row>
    <row r="257" spans="1:11">
      <c r="A257" s="389" t="s">
        <v>511</v>
      </c>
      <c r="B257" s="86"/>
      <c r="C257" s="70" t="s">
        <v>585</v>
      </c>
      <c r="D257" s="415" t="s">
        <v>597</v>
      </c>
      <c r="E257" s="415"/>
      <c r="F257" s="415"/>
      <c r="G257" s="415"/>
      <c r="H257" s="415"/>
      <c r="I257" s="415"/>
      <c r="J257" s="415"/>
      <c r="K257" s="415"/>
    </row>
    <row r="258" spans="1:11">
      <c r="A258" s="389" t="s">
        <v>512</v>
      </c>
      <c r="B258" s="86"/>
      <c r="C258" s="70" t="s">
        <v>828</v>
      </c>
      <c r="D258" s="414"/>
      <c r="E258" s="414"/>
      <c r="F258" s="414"/>
      <c r="G258" s="414"/>
      <c r="H258" s="414"/>
      <c r="I258" s="414"/>
      <c r="J258" s="414"/>
      <c r="K258" s="414"/>
    </row>
    <row r="259" spans="1:11">
      <c r="A259" s="389" t="s">
        <v>513</v>
      </c>
      <c r="B259" s="86"/>
      <c r="C259" s="70" t="s">
        <v>657</v>
      </c>
      <c r="D259" s="414"/>
      <c r="E259" s="414"/>
      <c r="F259" s="414"/>
      <c r="G259" s="414"/>
      <c r="H259" s="414"/>
      <c r="I259" s="414"/>
      <c r="J259" s="414"/>
      <c r="K259" s="414"/>
    </row>
    <row r="260" spans="1:11" outlineLevel="1">
      <c r="A260" s="389" t="s">
        <v>514</v>
      </c>
      <c r="B260" s="86"/>
      <c r="C260" s="70" t="s">
        <v>829</v>
      </c>
      <c r="D260" s="414"/>
      <c r="E260" s="414"/>
      <c r="F260" s="414"/>
      <c r="G260" s="414"/>
      <c r="H260" s="414"/>
      <c r="I260" s="414"/>
      <c r="J260" s="414"/>
      <c r="K260" s="414"/>
    </row>
    <row r="261" spans="1:11" outlineLevel="1">
      <c r="A261" s="389" t="s">
        <v>515</v>
      </c>
      <c r="B261" s="86"/>
      <c r="C261" s="70" t="s">
        <v>658</v>
      </c>
      <c r="D261" s="414"/>
      <c r="E261" s="414"/>
      <c r="F261" s="414"/>
      <c r="G261" s="414"/>
      <c r="H261" s="414"/>
      <c r="I261" s="414"/>
      <c r="J261" s="414"/>
      <c r="K261" s="414"/>
    </row>
    <row r="262" spans="1:11" outlineLevel="1">
      <c r="A262" s="389" t="s">
        <v>516</v>
      </c>
      <c r="B262" s="86"/>
      <c r="C262" s="71">
        <v>32363</v>
      </c>
      <c r="D262" s="414"/>
      <c r="E262" s="414"/>
      <c r="F262" s="414"/>
      <c r="G262" s="414"/>
      <c r="H262" s="414"/>
      <c r="I262" s="414"/>
      <c r="J262" s="414"/>
      <c r="K262" s="414"/>
    </row>
    <row r="263" spans="1:11" outlineLevel="1">
      <c r="A263" s="389" t="s">
        <v>517</v>
      </c>
      <c r="B263" s="86"/>
      <c r="C263" s="70" t="s">
        <v>586</v>
      </c>
      <c r="D263" s="414"/>
      <c r="E263" s="414"/>
      <c r="F263" s="414"/>
      <c r="G263" s="414"/>
      <c r="H263" s="414"/>
      <c r="I263" s="414"/>
      <c r="J263" s="414"/>
      <c r="K263" s="414"/>
    </row>
    <row r="264" spans="1:11" outlineLevel="1">
      <c r="A264" s="389" t="s">
        <v>518</v>
      </c>
      <c r="B264" s="86"/>
      <c r="C264" s="70" t="s">
        <v>585</v>
      </c>
      <c r="D264" s="415" t="s">
        <v>597</v>
      </c>
      <c r="E264" s="415"/>
      <c r="F264" s="415"/>
      <c r="G264" s="415"/>
      <c r="H264" s="415"/>
      <c r="I264" s="415"/>
      <c r="J264" s="415"/>
      <c r="K264" s="415"/>
    </row>
    <row r="265" spans="1:11" outlineLevel="1">
      <c r="A265" s="389" t="s">
        <v>519</v>
      </c>
      <c r="B265" s="86"/>
      <c r="C265" s="70" t="s">
        <v>828</v>
      </c>
      <c r="D265" s="414"/>
      <c r="E265" s="414"/>
      <c r="F265" s="414"/>
      <c r="G265" s="414"/>
      <c r="H265" s="414"/>
      <c r="I265" s="414"/>
      <c r="J265" s="414"/>
      <c r="K265" s="414"/>
    </row>
    <row r="266" spans="1:11" outlineLevel="1">
      <c r="A266" s="389" t="s">
        <v>520</v>
      </c>
      <c r="B266" s="86"/>
      <c r="C266" s="70" t="s">
        <v>659</v>
      </c>
      <c r="D266" s="414"/>
      <c r="E266" s="414"/>
      <c r="F266" s="414"/>
      <c r="G266" s="414"/>
      <c r="H266" s="414"/>
      <c r="I266" s="414"/>
      <c r="J266" s="414"/>
      <c r="K266" s="414"/>
    </row>
    <row r="267" spans="1:11" outlineLevel="1">
      <c r="A267" s="389" t="s">
        <v>521</v>
      </c>
      <c r="B267" s="86"/>
      <c r="C267" s="70" t="s">
        <v>831</v>
      </c>
      <c r="D267" s="414"/>
      <c r="E267" s="414"/>
      <c r="F267" s="414"/>
      <c r="G267" s="414"/>
      <c r="H267" s="414"/>
      <c r="I267" s="414"/>
      <c r="J267" s="414"/>
      <c r="K267" s="414"/>
    </row>
    <row r="268" spans="1:11" outlineLevel="1">
      <c r="A268" s="389" t="s">
        <v>522</v>
      </c>
      <c r="B268" s="86"/>
      <c r="C268" s="70" t="s">
        <v>660</v>
      </c>
      <c r="D268" s="414"/>
      <c r="E268" s="414"/>
      <c r="F268" s="414"/>
      <c r="G268" s="414"/>
      <c r="H268" s="414"/>
      <c r="I268" s="414"/>
      <c r="J268" s="414"/>
      <c r="K268" s="414"/>
    </row>
    <row r="269" spans="1:11" outlineLevel="1">
      <c r="A269" s="389" t="s">
        <v>523</v>
      </c>
      <c r="B269" s="86"/>
      <c r="C269" s="71">
        <v>31817</v>
      </c>
      <c r="D269" s="414"/>
      <c r="E269" s="414"/>
      <c r="F269" s="414"/>
      <c r="G269" s="414"/>
      <c r="H269" s="414"/>
      <c r="I269" s="414"/>
      <c r="J269" s="414"/>
      <c r="K269" s="414"/>
    </row>
    <row r="270" spans="1:11" outlineLevel="1">
      <c r="A270" s="389" t="s">
        <v>524</v>
      </c>
      <c r="B270" s="86"/>
      <c r="C270" s="70" t="s">
        <v>661</v>
      </c>
      <c r="D270" s="414"/>
      <c r="E270" s="414"/>
      <c r="F270" s="414"/>
      <c r="G270" s="414"/>
      <c r="H270" s="414"/>
      <c r="I270" s="414"/>
      <c r="J270" s="414"/>
      <c r="K270" s="414"/>
    </row>
    <row r="271" spans="1:11" outlineLevel="1">
      <c r="A271" s="389" t="s">
        <v>525</v>
      </c>
      <c r="B271" s="86"/>
      <c r="C271" s="70" t="s">
        <v>585</v>
      </c>
      <c r="D271" s="415" t="s">
        <v>597</v>
      </c>
      <c r="E271" s="415"/>
      <c r="F271" s="415"/>
      <c r="G271" s="415"/>
      <c r="H271" s="415"/>
      <c r="I271" s="415"/>
      <c r="J271" s="415"/>
      <c r="K271" s="415"/>
    </row>
    <row r="272" spans="1:11" outlineLevel="1">
      <c r="A272" s="389" t="s">
        <v>526</v>
      </c>
      <c r="B272" s="86"/>
      <c r="C272" s="70" t="s">
        <v>828</v>
      </c>
      <c r="D272" s="414"/>
      <c r="E272" s="414"/>
      <c r="F272" s="414"/>
      <c r="G272" s="414"/>
      <c r="H272" s="414"/>
      <c r="I272" s="414"/>
      <c r="J272" s="414"/>
      <c r="K272" s="414"/>
    </row>
    <row r="273" spans="1:11" outlineLevel="1">
      <c r="A273" s="389" t="s">
        <v>527</v>
      </c>
      <c r="B273" s="86"/>
      <c r="C273" s="70"/>
      <c r="D273" s="414"/>
      <c r="E273" s="414"/>
      <c r="F273" s="414"/>
      <c r="G273" s="414"/>
      <c r="H273" s="414"/>
      <c r="I273" s="414"/>
      <c r="J273" s="414"/>
      <c r="K273" s="414"/>
    </row>
    <row r="274" spans="1:11" outlineLevel="1">
      <c r="A274" s="389" t="s">
        <v>528</v>
      </c>
      <c r="B274" s="86"/>
      <c r="C274" s="70" t="s">
        <v>830</v>
      </c>
      <c r="D274" s="414"/>
      <c r="E274" s="414"/>
      <c r="F274" s="414"/>
      <c r="G274" s="414"/>
      <c r="H274" s="414"/>
      <c r="I274" s="414"/>
      <c r="J274" s="414"/>
      <c r="K274" s="414"/>
    </row>
    <row r="275" spans="1:11" outlineLevel="1">
      <c r="A275" s="389" t="s">
        <v>529</v>
      </c>
      <c r="B275" s="86"/>
      <c r="C275" s="70" t="s">
        <v>662</v>
      </c>
      <c r="D275" s="414"/>
      <c r="E275" s="414"/>
      <c r="F275" s="414"/>
      <c r="G275" s="414"/>
      <c r="H275" s="414"/>
      <c r="I275" s="414"/>
      <c r="J275" s="414"/>
      <c r="K275" s="414"/>
    </row>
    <row r="276" spans="1:11" outlineLevel="1">
      <c r="A276" s="389" t="s">
        <v>530</v>
      </c>
      <c r="B276" s="86"/>
      <c r="C276" s="71">
        <v>35104</v>
      </c>
      <c r="D276" s="414"/>
      <c r="E276" s="414"/>
      <c r="F276" s="414"/>
      <c r="G276" s="414"/>
      <c r="H276" s="414"/>
      <c r="I276" s="414"/>
      <c r="J276" s="414"/>
      <c r="K276" s="414"/>
    </row>
    <row r="277" spans="1:11" outlineLevel="1">
      <c r="A277" s="389" t="s">
        <v>531</v>
      </c>
      <c r="B277" s="86"/>
      <c r="C277" s="70" t="s">
        <v>661</v>
      </c>
      <c r="D277" s="414"/>
      <c r="E277" s="414"/>
      <c r="F277" s="414"/>
      <c r="G277" s="414"/>
      <c r="H277" s="414"/>
      <c r="I277" s="414"/>
      <c r="J277" s="414"/>
      <c r="K277" s="414"/>
    </row>
    <row r="278" spans="1:11" outlineLevel="1">
      <c r="A278" s="389" t="s">
        <v>532</v>
      </c>
      <c r="B278" s="86"/>
      <c r="C278" s="70" t="s">
        <v>585</v>
      </c>
      <c r="D278" s="415" t="s">
        <v>597</v>
      </c>
      <c r="E278" s="415"/>
      <c r="F278" s="415"/>
      <c r="G278" s="415"/>
      <c r="H278" s="415"/>
      <c r="I278" s="415"/>
      <c r="J278" s="415"/>
      <c r="K278" s="415"/>
    </row>
    <row r="279" spans="1:11" outlineLevel="1">
      <c r="A279" s="389" t="s">
        <v>533</v>
      </c>
      <c r="B279" s="86"/>
      <c r="C279" s="70" t="s">
        <v>828</v>
      </c>
      <c r="D279" s="414"/>
      <c r="E279" s="414"/>
      <c r="F279" s="414"/>
      <c r="G279" s="414"/>
      <c r="H279" s="414"/>
      <c r="I279" s="414"/>
      <c r="J279" s="414"/>
      <c r="K279" s="414"/>
    </row>
    <row r="280" spans="1:11" outlineLevel="1">
      <c r="A280" s="389" t="s">
        <v>534</v>
      </c>
      <c r="B280" s="86"/>
      <c r="C280" s="70"/>
      <c r="D280" s="414"/>
      <c r="E280" s="414"/>
      <c r="F280" s="414"/>
      <c r="G280" s="414"/>
      <c r="H280" s="414"/>
      <c r="I280" s="414"/>
      <c r="J280" s="414"/>
      <c r="K280" s="414"/>
    </row>
    <row r="281" spans="1:11" outlineLevel="1">
      <c r="A281" s="389" t="s">
        <v>535</v>
      </c>
      <c r="B281" s="86"/>
      <c r="C281" s="70" t="s">
        <v>827</v>
      </c>
      <c r="D281" s="414"/>
      <c r="E281" s="414"/>
      <c r="F281" s="414"/>
      <c r="G281" s="414"/>
      <c r="H281" s="414"/>
      <c r="I281" s="414"/>
      <c r="J281" s="414"/>
      <c r="K281" s="414"/>
    </row>
    <row r="282" spans="1:11" outlineLevel="1">
      <c r="A282" s="389" t="s">
        <v>536</v>
      </c>
      <c r="B282" s="86"/>
      <c r="C282" s="70" t="s">
        <v>655</v>
      </c>
      <c r="D282" s="414"/>
      <c r="E282" s="414"/>
      <c r="F282" s="414"/>
      <c r="G282" s="414"/>
      <c r="H282" s="414"/>
      <c r="I282" s="414"/>
      <c r="J282" s="414"/>
      <c r="K282" s="414"/>
    </row>
    <row r="283" spans="1:11" outlineLevel="1">
      <c r="A283" s="389" t="s">
        <v>537</v>
      </c>
      <c r="B283" s="86"/>
      <c r="C283" s="71">
        <v>32249</v>
      </c>
      <c r="D283" s="414"/>
      <c r="E283" s="414"/>
      <c r="F283" s="414"/>
      <c r="G283" s="414"/>
      <c r="H283" s="414"/>
      <c r="I283" s="414"/>
      <c r="J283" s="414"/>
      <c r="K283" s="414"/>
    </row>
    <row r="284" spans="1:11" outlineLevel="1">
      <c r="A284" s="389" t="s">
        <v>538</v>
      </c>
      <c r="B284" s="86"/>
      <c r="C284" s="70" t="s">
        <v>661</v>
      </c>
      <c r="D284" s="414"/>
      <c r="E284" s="414"/>
      <c r="F284" s="414"/>
      <c r="G284" s="414"/>
      <c r="H284" s="414"/>
      <c r="I284" s="414"/>
      <c r="J284" s="414"/>
      <c r="K284" s="414"/>
    </row>
    <row r="285" spans="1:11" outlineLevel="1">
      <c r="A285" s="389" t="s">
        <v>539</v>
      </c>
      <c r="B285" s="86"/>
      <c r="C285" s="70" t="s">
        <v>664</v>
      </c>
      <c r="D285" s="415" t="s">
        <v>597</v>
      </c>
      <c r="E285" s="415"/>
      <c r="F285" s="415"/>
      <c r="G285" s="415"/>
      <c r="H285" s="415"/>
      <c r="I285" s="415"/>
      <c r="J285" s="415"/>
      <c r="K285" s="415"/>
    </row>
    <row r="286" spans="1:11" outlineLevel="1">
      <c r="A286" s="389" t="s">
        <v>540</v>
      </c>
      <c r="B286" s="86"/>
      <c r="C286" s="70" t="s">
        <v>663</v>
      </c>
      <c r="D286" s="414"/>
      <c r="E286" s="414"/>
      <c r="F286" s="414"/>
      <c r="G286" s="414"/>
      <c r="H286" s="414"/>
      <c r="I286" s="414"/>
      <c r="J286" s="414"/>
      <c r="K286" s="414"/>
    </row>
    <row r="287" spans="1:11" outlineLevel="1">
      <c r="A287" s="389" t="s">
        <v>541</v>
      </c>
      <c r="B287" s="86"/>
      <c r="C287" s="70"/>
      <c r="D287" s="414"/>
      <c r="E287" s="414"/>
      <c r="F287" s="414"/>
      <c r="G287" s="414"/>
      <c r="H287" s="414"/>
      <c r="I287" s="414"/>
      <c r="J287" s="414"/>
      <c r="K287" s="414"/>
    </row>
    <row r="288" spans="1:11">
      <c r="A288" s="389" t="s">
        <v>542</v>
      </c>
      <c r="B288" s="86"/>
      <c r="C288" s="71">
        <v>44536</v>
      </c>
      <c r="D288" s="414"/>
      <c r="E288" s="414"/>
      <c r="F288" s="414"/>
      <c r="G288" s="414"/>
      <c r="H288" s="414"/>
      <c r="I288" s="414"/>
      <c r="J288" s="414"/>
      <c r="K288" s="414"/>
    </row>
    <row r="289" spans="1:11" ht="346.5">
      <c r="A289" s="55" t="s">
        <v>543</v>
      </c>
      <c r="B289" s="86"/>
      <c r="C289" s="77" t="s">
        <v>832</v>
      </c>
      <c r="D289" s="416" t="s">
        <v>713</v>
      </c>
      <c r="E289" s="416"/>
      <c r="F289" s="416"/>
      <c r="G289" s="416"/>
      <c r="H289" s="416"/>
      <c r="I289" s="416"/>
      <c r="J289" s="416"/>
      <c r="K289" s="416"/>
    </row>
    <row r="290" spans="1:11">
      <c r="A290" s="392" t="s">
        <v>544</v>
      </c>
      <c r="B290" s="89"/>
      <c r="C290" s="72"/>
      <c r="D290" s="417" t="s">
        <v>665</v>
      </c>
      <c r="E290" s="418"/>
      <c r="F290" s="418"/>
      <c r="G290" s="418"/>
      <c r="H290" s="418"/>
      <c r="I290" s="418"/>
      <c r="J290" s="418"/>
      <c r="K290" s="419"/>
    </row>
    <row r="291" spans="1:11" ht="99">
      <c r="A291" s="397" t="s">
        <v>548</v>
      </c>
      <c r="B291" s="86"/>
      <c r="C291" s="77" t="s">
        <v>833</v>
      </c>
      <c r="D291" s="416" t="s">
        <v>714</v>
      </c>
      <c r="E291" s="415"/>
      <c r="F291" s="415"/>
      <c r="G291" s="415"/>
      <c r="H291" s="415"/>
      <c r="I291" s="415"/>
      <c r="J291" s="415"/>
      <c r="K291" s="415"/>
    </row>
    <row r="292" spans="1:11">
      <c r="A292" s="389" t="s">
        <v>551</v>
      </c>
      <c r="B292" s="86"/>
      <c r="C292" s="70" t="s">
        <v>819</v>
      </c>
      <c r="D292" s="414"/>
      <c r="E292" s="414"/>
      <c r="F292" s="414"/>
      <c r="G292" s="414"/>
      <c r="H292" s="414"/>
      <c r="I292" s="414"/>
      <c r="J292" s="414"/>
      <c r="K292" s="414"/>
    </row>
    <row r="293" spans="1:11">
      <c r="A293" s="389" t="s">
        <v>550</v>
      </c>
      <c r="B293" s="86"/>
      <c r="C293" s="70">
        <v>740000</v>
      </c>
      <c r="D293" s="414"/>
      <c r="E293" s="414"/>
      <c r="F293" s="414"/>
      <c r="G293" s="414"/>
      <c r="H293" s="414"/>
      <c r="I293" s="414"/>
      <c r="J293" s="414"/>
      <c r="K293" s="414"/>
    </row>
    <row r="294" spans="1:11">
      <c r="A294" s="389" t="s">
        <v>552</v>
      </c>
      <c r="B294" s="86"/>
      <c r="C294" s="70" t="s">
        <v>669</v>
      </c>
      <c r="D294" s="415" t="s">
        <v>597</v>
      </c>
      <c r="E294" s="415"/>
      <c r="F294" s="415"/>
      <c r="G294" s="415"/>
      <c r="H294" s="415"/>
      <c r="I294" s="415"/>
      <c r="J294" s="415"/>
      <c r="K294" s="415"/>
    </row>
    <row r="295" spans="1:11">
      <c r="A295" s="389" t="s">
        <v>553</v>
      </c>
      <c r="B295" s="86"/>
      <c r="C295" s="70">
        <v>100000</v>
      </c>
      <c r="D295" s="414"/>
      <c r="E295" s="414"/>
      <c r="F295" s="414"/>
      <c r="G295" s="414"/>
      <c r="H295" s="414"/>
      <c r="I295" s="414"/>
      <c r="J295" s="414"/>
      <c r="K295" s="414"/>
    </row>
    <row r="296" spans="1:11">
      <c r="A296" s="389" t="s">
        <v>552</v>
      </c>
      <c r="B296" s="86"/>
      <c r="C296" s="70" t="s">
        <v>670</v>
      </c>
      <c r="D296" s="415" t="s">
        <v>597</v>
      </c>
      <c r="E296" s="415"/>
      <c r="F296" s="415"/>
      <c r="G296" s="415"/>
      <c r="H296" s="415"/>
      <c r="I296" s="415"/>
      <c r="J296" s="415"/>
      <c r="K296" s="415"/>
    </row>
    <row r="297" spans="1:11" ht="82.5">
      <c r="A297" s="88" t="s">
        <v>672</v>
      </c>
      <c r="B297" s="86"/>
      <c r="C297" s="77" t="s">
        <v>671</v>
      </c>
      <c r="D297" s="416" t="s">
        <v>714</v>
      </c>
      <c r="E297" s="415"/>
      <c r="F297" s="415"/>
      <c r="G297" s="415"/>
      <c r="H297" s="415"/>
      <c r="I297" s="415"/>
      <c r="J297" s="415"/>
      <c r="K297" s="415"/>
    </row>
    <row r="298" spans="1:11">
      <c r="A298" s="389" t="s">
        <v>555</v>
      </c>
      <c r="B298" s="90"/>
      <c r="C298" s="70" t="s">
        <v>804</v>
      </c>
      <c r="D298" s="415" t="s">
        <v>591</v>
      </c>
      <c r="E298" s="415"/>
      <c r="F298" s="415"/>
      <c r="G298" s="415"/>
      <c r="H298" s="415"/>
      <c r="I298" s="415"/>
      <c r="J298" s="415"/>
      <c r="K298" s="415"/>
    </row>
    <row r="299" spans="1:11">
      <c r="A299" s="389" t="s">
        <v>556</v>
      </c>
      <c r="B299" s="90"/>
      <c r="C299" s="57" t="s">
        <v>834</v>
      </c>
      <c r="D299" s="415" t="s">
        <v>594</v>
      </c>
      <c r="E299" s="415"/>
      <c r="F299" s="415"/>
      <c r="G299" s="415"/>
      <c r="H299" s="415"/>
      <c r="I299" s="415"/>
      <c r="J299" s="415"/>
      <c r="K299" s="415"/>
    </row>
    <row r="300" spans="1:11">
      <c r="A300" s="389" t="s">
        <v>557</v>
      </c>
      <c r="B300" s="91"/>
      <c r="C300" s="73" t="s">
        <v>668</v>
      </c>
      <c r="D300" s="414"/>
      <c r="E300" s="414"/>
      <c r="F300" s="414"/>
      <c r="G300" s="414"/>
      <c r="H300" s="414"/>
      <c r="I300" s="414"/>
      <c r="J300" s="414"/>
      <c r="K300" s="414"/>
    </row>
    <row r="301" spans="1:11">
      <c r="A301" s="389" t="s">
        <v>542</v>
      </c>
      <c r="B301" s="91"/>
      <c r="C301" s="74">
        <v>44536</v>
      </c>
      <c r="D301" s="414"/>
      <c r="E301" s="414"/>
      <c r="F301" s="414"/>
      <c r="G301" s="414"/>
      <c r="H301" s="414"/>
      <c r="I301" s="414"/>
      <c r="J301" s="414"/>
      <c r="K301" s="414"/>
    </row>
    <row r="302" spans="1:11">
      <c r="A302" s="393" t="s">
        <v>691</v>
      </c>
      <c r="B302" s="339"/>
      <c r="C302" s="340"/>
      <c r="D302" s="415" t="s">
        <v>692</v>
      </c>
      <c r="E302" s="415"/>
      <c r="F302" s="415"/>
      <c r="G302" s="415"/>
      <c r="H302" s="415"/>
      <c r="I302" s="415"/>
      <c r="J302" s="415"/>
      <c r="K302" s="415"/>
    </row>
    <row r="303" spans="1:11">
      <c r="A303" s="385" t="s">
        <v>693</v>
      </c>
      <c r="B303" s="341"/>
      <c r="C303" s="74" t="s">
        <v>668</v>
      </c>
      <c r="D303" s="414"/>
      <c r="E303" s="414"/>
      <c r="F303" s="414"/>
      <c r="G303" s="414"/>
      <c r="H303" s="414"/>
      <c r="I303" s="414"/>
      <c r="J303" s="414"/>
      <c r="K303" s="414"/>
    </row>
    <row r="304" spans="1:11">
      <c r="A304" s="385" t="s">
        <v>694</v>
      </c>
      <c r="B304" s="341"/>
      <c r="C304" s="70" t="s">
        <v>819</v>
      </c>
      <c r="D304" s="414"/>
      <c r="E304" s="414"/>
      <c r="F304" s="414"/>
      <c r="G304" s="414"/>
      <c r="H304" s="414"/>
      <c r="I304" s="414"/>
      <c r="J304" s="414"/>
      <c r="K304" s="414"/>
    </row>
    <row r="305" spans="1:11">
      <c r="A305" s="385" t="s">
        <v>695</v>
      </c>
      <c r="B305" s="341"/>
      <c r="C305" s="70" t="s">
        <v>804</v>
      </c>
      <c r="D305" s="415" t="s">
        <v>592</v>
      </c>
      <c r="E305" s="415"/>
      <c r="F305" s="415"/>
      <c r="G305" s="415"/>
      <c r="H305" s="415"/>
      <c r="I305" s="415"/>
      <c r="J305" s="415"/>
      <c r="K305" s="415"/>
    </row>
    <row r="306" spans="1:11">
      <c r="A306" s="385" t="s">
        <v>696</v>
      </c>
      <c r="B306" s="341"/>
      <c r="C306" s="57" t="s">
        <v>834</v>
      </c>
      <c r="D306" s="415" t="s">
        <v>594</v>
      </c>
      <c r="E306" s="415"/>
      <c r="F306" s="415"/>
      <c r="G306" s="415"/>
      <c r="H306" s="415"/>
      <c r="I306" s="415"/>
      <c r="J306" s="415"/>
      <c r="K306" s="415"/>
    </row>
    <row r="307" spans="1:11">
      <c r="A307" s="385" t="s">
        <v>697</v>
      </c>
      <c r="B307" s="341"/>
      <c r="C307" s="74" t="s">
        <v>708</v>
      </c>
      <c r="D307" s="415" t="s">
        <v>709</v>
      </c>
      <c r="E307" s="415"/>
      <c r="F307" s="415"/>
      <c r="G307" s="415"/>
      <c r="H307" s="415"/>
      <c r="I307" s="415"/>
      <c r="J307" s="415"/>
      <c r="K307" s="415"/>
    </row>
    <row r="308" spans="1:11" ht="40.5" customHeight="1">
      <c r="A308" s="385" t="s">
        <v>698</v>
      </c>
      <c r="B308" s="341"/>
      <c r="C308" s="406" t="s">
        <v>834</v>
      </c>
      <c r="D308" s="416" t="s">
        <v>710</v>
      </c>
      <c r="E308" s="416"/>
      <c r="F308" s="416"/>
      <c r="G308" s="416"/>
      <c r="H308" s="416"/>
      <c r="I308" s="416"/>
      <c r="J308" s="416"/>
      <c r="K308" s="416"/>
    </row>
    <row r="309" spans="1:11">
      <c r="A309" s="385" t="s">
        <v>699</v>
      </c>
      <c r="B309" s="341"/>
      <c r="C309" s="409" t="s">
        <v>835</v>
      </c>
      <c r="D309" s="415" t="s">
        <v>711</v>
      </c>
      <c r="E309" s="415"/>
      <c r="F309" s="415"/>
      <c r="G309" s="415"/>
      <c r="H309" s="415"/>
      <c r="I309" s="415"/>
      <c r="J309" s="415"/>
      <c r="K309" s="415"/>
    </row>
    <row r="310" spans="1:11">
      <c r="A310" s="385" t="s">
        <v>700</v>
      </c>
      <c r="B310" s="341"/>
      <c r="C310" s="407" t="s">
        <v>707</v>
      </c>
      <c r="D310" s="414"/>
      <c r="E310" s="414"/>
      <c r="F310" s="414"/>
      <c r="G310" s="414"/>
      <c r="H310" s="414"/>
      <c r="I310" s="414"/>
      <c r="J310" s="414"/>
      <c r="K310" s="414"/>
    </row>
    <row r="311" spans="1:11">
      <c r="A311" s="385" t="s">
        <v>701</v>
      </c>
      <c r="B311" s="341"/>
      <c r="C311" s="408" t="s">
        <v>817</v>
      </c>
      <c r="D311" s="414"/>
      <c r="E311" s="414"/>
      <c r="F311" s="414"/>
      <c r="G311" s="414"/>
      <c r="H311" s="414"/>
      <c r="I311" s="414"/>
      <c r="J311" s="414"/>
      <c r="K311" s="414"/>
    </row>
    <row r="312" spans="1:11">
      <c r="A312" s="385" t="s">
        <v>702</v>
      </c>
      <c r="B312" s="341"/>
      <c r="C312" s="408" t="s">
        <v>818</v>
      </c>
      <c r="D312" s="415" t="s">
        <v>592</v>
      </c>
      <c r="E312" s="415"/>
      <c r="F312" s="415"/>
      <c r="G312" s="415"/>
      <c r="H312" s="415"/>
      <c r="I312" s="415"/>
      <c r="J312" s="415"/>
      <c r="K312" s="415"/>
    </row>
    <row r="313" spans="1:11">
      <c r="A313" s="385" t="s">
        <v>703</v>
      </c>
      <c r="B313" s="341"/>
      <c r="C313" s="407" t="s">
        <v>836</v>
      </c>
      <c r="D313" s="415" t="s">
        <v>594</v>
      </c>
      <c r="E313" s="415"/>
      <c r="F313" s="415"/>
      <c r="G313" s="415"/>
      <c r="H313" s="415"/>
      <c r="I313" s="415"/>
      <c r="J313" s="415"/>
      <c r="K313" s="415"/>
    </row>
    <row r="314" spans="1:11">
      <c r="A314" s="385" t="s">
        <v>704</v>
      </c>
      <c r="B314" s="341"/>
      <c r="C314" s="407" t="s">
        <v>840</v>
      </c>
      <c r="D314" s="415" t="s">
        <v>709</v>
      </c>
      <c r="E314" s="415"/>
      <c r="F314" s="415"/>
      <c r="G314" s="415"/>
      <c r="H314" s="415"/>
      <c r="I314" s="415"/>
      <c r="J314" s="415"/>
      <c r="K314" s="415"/>
    </row>
    <row r="315" spans="1:11" ht="33" customHeight="1">
      <c r="A315" s="385" t="s">
        <v>705</v>
      </c>
      <c r="B315" s="341"/>
      <c r="C315" s="407" t="s">
        <v>837</v>
      </c>
      <c r="D315" s="416" t="s">
        <v>710</v>
      </c>
      <c r="E315" s="416"/>
      <c r="F315" s="416"/>
      <c r="G315" s="416"/>
      <c r="H315" s="416"/>
      <c r="I315" s="416"/>
      <c r="J315" s="416"/>
      <c r="K315" s="416"/>
    </row>
    <row r="316" spans="1:11">
      <c r="A316" s="385" t="s">
        <v>706</v>
      </c>
      <c r="B316" s="341"/>
      <c r="C316" s="409" t="s">
        <v>838</v>
      </c>
      <c r="D316" s="415" t="s">
        <v>711</v>
      </c>
      <c r="E316" s="415"/>
      <c r="F316" s="415"/>
      <c r="G316" s="415"/>
      <c r="H316" s="415"/>
      <c r="I316" s="415"/>
      <c r="J316" s="415"/>
      <c r="K316" s="415"/>
    </row>
  </sheetData>
  <sheetProtection algorithmName="SHA-512" hashValue="fsA34BvR4bQPM1WRKsTQ6C1CDRIjWtZJNU9ArCMRUwNOwQX9m5iwRjQuo497SqTiilhx5p3WK4+08eZ9poJVYA==" saltValue="37GA7r0k9+PSg+iPW5ebDA==" spinCount="100000" sheet="1" objects="1" scenarios="1"/>
  <mergeCells count="311">
    <mergeCell ref="D311:K311"/>
    <mergeCell ref="D312:K312"/>
    <mergeCell ref="D313:K313"/>
    <mergeCell ref="D314:K314"/>
    <mergeCell ref="D315:K315"/>
    <mergeCell ref="D316:K316"/>
    <mergeCell ref="D302:K302"/>
    <mergeCell ref="D303:K303"/>
    <mergeCell ref="D304:K304"/>
    <mergeCell ref="D305:K305"/>
    <mergeCell ref="D306:K306"/>
    <mergeCell ref="D307:K307"/>
    <mergeCell ref="D308:K308"/>
    <mergeCell ref="D309:K309"/>
    <mergeCell ref="D310:K310"/>
    <mergeCell ref="D1:K1"/>
    <mergeCell ref="D2:K2"/>
    <mergeCell ref="D3:K3"/>
    <mergeCell ref="D4:K4"/>
    <mergeCell ref="D5:K5"/>
    <mergeCell ref="D6:K6"/>
    <mergeCell ref="D13:K13"/>
    <mergeCell ref="D14:K14"/>
    <mergeCell ref="D15:K15"/>
    <mergeCell ref="D16:K16"/>
    <mergeCell ref="D17:K17"/>
    <mergeCell ref="D18:K18"/>
    <mergeCell ref="D7:K7"/>
    <mergeCell ref="D8:K8"/>
    <mergeCell ref="D9:K9"/>
    <mergeCell ref="D10:K10"/>
    <mergeCell ref="D11:K11"/>
    <mergeCell ref="D12:K12"/>
    <mergeCell ref="D24:K24"/>
    <mergeCell ref="D25:K25"/>
    <mergeCell ref="D26:K26"/>
    <mergeCell ref="D27:K27"/>
    <mergeCell ref="D28:K28"/>
    <mergeCell ref="D29:K29"/>
    <mergeCell ref="D19:K19"/>
    <mergeCell ref="D20:K20"/>
    <mergeCell ref="D21:K21"/>
    <mergeCell ref="D22:K22"/>
    <mergeCell ref="D23:E23"/>
    <mergeCell ref="F23:K23"/>
    <mergeCell ref="D36:K36"/>
    <mergeCell ref="D37:K37"/>
    <mergeCell ref="D38:K38"/>
    <mergeCell ref="D39:K39"/>
    <mergeCell ref="D40:K40"/>
    <mergeCell ref="D41:K41"/>
    <mergeCell ref="D30:K30"/>
    <mergeCell ref="D31:K31"/>
    <mergeCell ref="D32:K32"/>
    <mergeCell ref="D33:K33"/>
    <mergeCell ref="D34:K34"/>
    <mergeCell ref="D35:K35"/>
    <mergeCell ref="D48:K48"/>
    <mergeCell ref="D49:K49"/>
    <mergeCell ref="D50:K50"/>
    <mergeCell ref="D51:K51"/>
    <mergeCell ref="D52:K52"/>
    <mergeCell ref="D53:K53"/>
    <mergeCell ref="D42:K42"/>
    <mergeCell ref="D43:K43"/>
    <mergeCell ref="D44:K44"/>
    <mergeCell ref="D45:K45"/>
    <mergeCell ref="D46:K46"/>
    <mergeCell ref="D47:K47"/>
    <mergeCell ref="D61:K61"/>
    <mergeCell ref="D62:K62"/>
    <mergeCell ref="D63:K63"/>
    <mergeCell ref="D64:K64"/>
    <mergeCell ref="D65:K65"/>
    <mergeCell ref="D66:K66"/>
    <mergeCell ref="D54:K54"/>
    <mergeCell ref="D55:K55"/>
    <mergeCell ref="D56:K56"/>
    <mergeCell ref="D57:K57"/>
    <mergeCell ref="D58:K58"/>
    <mergeCell ref="D59:K60"/>
    <mergeCell ref="D73:K73"/>
    <mergeCell ref="D74:K74"/>
    <mergeCell ref="D75:K75"/>
    <mergeCell ref="D76:K76"/>
    <mergeCell ref="D77:K77"/>
    <mergeCell ref="D78:K78"/>
    <mergeCell ref="D67:K67"/>
    <mergeCell ref="D68:K68"/>
    <mergeCell ref="D69:K69"/>
    <mergeCell ref="D70:K70"/>
    <mergeCell ref="D71:K71"/>
    <mergeCell ref="D72:K72"/>
    <mergeCell ref="D85:K85"/>
    <mergeCell ref="D86:K86"/>
    <mergeCell ref="D87:K87"/>
    <mergeCell ref="D88:K88"/>
    <mergeCell ref="D89:K89"/>
    <mergeCell ref="D90:K90"/>
    <mergeCell ref="D79:K79"/>
    <mergeCell ref="D80:K80"/>
    <mergeCell ref="D81:K81"/>
    <mergeCell ref="D82:K82"/>
    <mergeCell ref="D83:K83"/>
    <mergeCell ref="D84:K84"/>
    <mergeCell ref="D97:K97"/>
    <mergeCell ref="D98:K98"/>
    <mergeCell ref="D99:K99"/>
    <mergeCell ref="D100:K100"/>
    <mergeCell ref="D101:K101"/>
    <mergeCell ref="D102:K102"/>
    <mergeCell ref="D91:K91"/>
    <mergeCell ref="D92:K92"/>
    <mergeCell ref="D93:K93"/>
    <mergeCell ref="D94:K94"/>
    <mergeCell ref="D95:K95"/>
    <mergeCell ref="D96:K96"/>
    <mergeCell ref="D109:K109"/>
    <mergeCell ref="D110:K110"/>
    <mergeCell ref="D111:K111"/>
    <mergeCell ref="D113:K113"/>
    <mergeCell ref="D114:K114"/>
    <mergeCell ref="D115:K115"/>
    <mergeCell ref="D103:K103"/>
    <mergeCell ref="D104:K104"/>
    <mergeCell ref="D105:K105"/>
    <mergeCell ref="D106:K106"/>
    <mergeCell ref="D107:K107"/>
    <mergeCell ref="D108:K108"/>
    <mergeCell ref="D122:K122"/>
    <mergeCell ref="D123:K123"/>
    <mergeCell ref="D124:K124"/>
    <mergeCell ref="D125:K125"/>
    <mergeCell ref="D126:K126"/>
    <mergeCell ref="D127:K127"/>
    <mergeCell ref="D116:K116"/>
    <mergeCell ref="D117:K117"/>
    <mergeCell ref="D118:K118"/>
    <mergeCell ref="D119:K119"/>
    <mergeCell ref="D120:K120"/>
    <mergeCell ref="D121:K121"/>
    <mergeCell ref="D134:K134"/>
    <mergeCell ref="D135:K135"/>
    <mergeCell ref="D136:K136"/>
    <mergeCell ref="D137:K137"/>
    <mergeCell ref="D138:K138"/>
    <mergeCell ref="D139:K139"/>
    <mergeCell ref="D128:K128"/>
    <mergeCell ref="D129:K129"/>
    <mergeCell ref="D130:K130"/>
    <mergeCell ref="D131:K131"/>
    <mergeCell ref="D132:K132"/>
    <mergeCell ref="D133:K133"/>
    <mergeCell ref="D146:K146"/>
    <mergeCell ref="D147:K147"/>
    <mergeCell ref="D148:K148"/>
    <mergeCell ref="D149:K149"/>
    <mergeCell ref="D150:K150"/>
    <mergeCell ref="D151:K151"/>
    <mergeCell ref="D140:K140"/>
    <mergeCell ref="D141:K141"/>
    <mergeCell ref="D142:K142"/>
    <mergeCell ref="D143:K143"/>
    <mergeCell ref="D144:K144"/>
    <mergeCell ref="D145:K145"/>
    <mergeCell ref="D158:K158"/>
    <mergeCell ref="D159:K159"/>
    <mergeCell ref="D160:K160"/>
    <mergeCell ref="D161:K161"/>
    <mergeCell ref="D162:K162"/>
    <mergeCell ref="D163:K163"/>
    <mergeCell ref="D152:K152"/>
    <mergeCell ref="D153:K153"/>
    <mergeCell ref="D154:K154"/>
    <mergeCell ref="D155:K155"/>
    <mergeCell ref="D156:K156"/>
    <mergeCell ref="D157:K157"/>
    <mergeCell ref="D172:K172"/>
    <mergeCell ref="D173:K174"/>
    <mergeCell ref="D175:K175"/>
    <mergeCell ref="D176:K176"/>
    <mergeCell ref="D177:K177"/>
    <mergeCell ref="D178:K178"/>
    <mergeCell ref="D164:K164"/>
    <mergeCell ref="D165:K165"/>
    <mergeCell ref="D166:K166"/>
    <mergeCell ref="D167:K167"/>
    <mergeCell ref="D168:K170"/>
    <mergeCell ref="D171:K171"/>
    <mergeCell ref="D185:K185"/>
    <mergeCell ref="D186:K186"/>
    <mergeCell ref="D187:K187"/>
    <mergeCell ref="D188:K188"/>
    <mergeCell ref="D189:K190"/>
    <mergeCell ref="D191:K191"/>
    <mergeCell ref="D179:K179"/>
    <mergeCell ref="D180:K180"/>
    <mergeCell ref="D181:K181"/>
    <mergeCell ref="D182:K182"/>
    <mergeCell ref="D183:K183"/>
    <mergeCell ref="D184:K184"/>
    <mergeCell ref="D198:K198"/>
    <mergeCell ref="D199:K199"/>
    <mergeCell ref="D200:K200"/>
    <mergeCell ref="D201:K201"/>
    <mergeCell ref="D202:K202"/>
    <mergeCell ref="D203:K203"/>
    <mergeCell ref="D192:K192"/>
    <mergeCell ref="D193:K193"/>
    <mergeCell ref="D194:K194"/>
    <mergeCell ref="D195:K195"/>
    <mergeCell ref="D196:K196"/>
    <mergeCell ref="D197:K197"/>
    <mergeCell ref="D210:K210"/>
    <mergeCell ref="D211:K211"/>
    <mergeCell ref="D212:K212"/>
    <mergeCell ref="D213:K213"/>
    <mergeCell ref="D214:K214"/>
    <mergeCell ref="D215:K215"/>
    <mergeCell ref="D204:K204"/>
    <mergeCell ref="D205:K205"/>
    <mergeCell ref="D206:K206"/>
    <mergeCell ref="D207:K207"/>
    <mergeCell ref="D208:K208"/>
    <mergeCell ref="D209:K209"/>
    <mergeCell ref="D222:K222"/>
    <mergeCell ref="D223:K223"/>
    <mergeCell ref="D224:K224"/>
    <mergeCell ref="D225:K225"/>
    <mergeCell ref="D226:K226"/>
    <mergeCell ref="D227:K227"/>
    <mergeCell ref="D216:K216"/>
    <mergeCell ref="D217:K217"/>
    <mergeCell ref="D218:K218"/>
    <mergeCell ref="D219:K219"/>
    <mergeCell ref="D220:K220"/>
    <mergeCell ref="D221:K221"/>
    <mergeCell ref="D234:K234"/>
    <mergeCell ref="D235:K235"/>
    <mergeCell ref="D236:K236"/>
    <mergeCell ref="D237:K237"/>
    <mergeCell ref="D238:K238"/>
    <mergeCell ref="D239:K239"/>
    <mergeCell ref="D228:K228"/>
    <mergeCell ref="D229:K229"/>
    <mergeCell ref="D230:K230"/>
    <mergeCell ref="D231:K231"/>
    <mergeCell ref="D232:K232"/>
    <mergeCell ref="D233:K233"/>
    <mergeCell ref="D246:K246"/>
    <mergeCell ref="D247:K247"/>
    <mergeCell ref="D248:K248"/>
    <mergeCell ref="D249:K249"/>
    <mergeCell ref="D250:K250"/>
    <mergeCell ref="D251:K251"/>
    <mergeCell ref="D240:K240"/>
    <mergeCell ref="D241:K241"/>
    <mergeCell ref="D242:K242"/>
    <mergeCell ref="D243:K243"/>
    <mergeCell ref="D244:K244"/>
    <mergeCell ref="D245:K245"/>
    <mergeCell ref="D258:K258"/>
    <mergeCell ref="D259:K259"/>
    <mergeCell ref="D260:K260"/>
    <mergeCell ref="D261:K261"/>
    <mergeCell ref="D262:K262"/>
    <mergeCell ref="D263:K263"/>
    <mergeCell ref="D252:K252"/>
    <mergeCell ref="D253:K253"/>
    <mergeCell ref="D254:K254"/>
    <mergeCell ref="D255:K255"/>
    <mergeCell ref="D256:K256"/>
    <mergeCell ref="D257:K257"/>
    <mergeCell ref="D270:K270"/>
    <mergeCell ref="D271:K271"/>
    <mergeCell ref="D272:K272"/>
    <mergeCell ref="D273:K273"/>
    <mergeCell ref="D274:K274"/>
    <mergeCell ref="D275:K275"/>
    <mergeCell ref="D264:K264"/>
    <mergeCell ref="D265:K265"/>
    <mergeCell ref="D266:K266"/>
    <mergeCell ref="D267:K267"/>
    <mergeCell ref="D268:K268"/>
    <mergeCell ref="D269:K269"/>
    <mergeCell ref="D282:K282"/>
    <mergeCell ref="D283:K283"/>
    <mergeCell ref="D284:K284"/>
    <mergeCell ref="D285:K285"/>
    <mergeCell ref="D286:K286"/>
    <mergeCell ref="D287:K287"/>
    <mergeCell ref="D276:K276"/>
    <mergeCell ref="D277:K277"/>
    <mergeCell ref="D278:K278"/>
    <mergeCell ref="D279:K279"/>
    <mergeCell ref="D280:K280"/>
    <mergeCell ref="D281:K281"/>
    <mergeCell ref="D300:K300"/>
    <mergeCell ref="D301:K301"/>
    <mergeCell ref="D294:K294"/>
    <mergeCell ref="D295:K295"/>
    <mergeCell ref="D296:K296"/>
    <mergeCell ref="D297:K297"/>
    <mergeCell ref="D298:K298"/>
    <mergeCell ref="D299:K299"/>
    <mergeCell ref="D288:K288"/>
    <mergeCell ref="D289:K289"/>
    <mergeCell ref="D290:K290"/>
    <mergeCell ref="D291:K291"/>
    <mergeCell ref="D292:K292"/>
    <mergeCell ref="D293:K293"/>
  </mergeCells>
  <phoneticPr fontId="10"/>
  <conditionalFormatting sqref="B12">
    <cfRule type="containsBlanks" dxfId="185" priority="25">
      <formula>LEN(TRIM(B12))=0</formula>
    </cfRule>
  </conditionalFormatting>
  <conditionalFormatting sqref="B27">
    <cfRule type="containsBlanks" dxfId="184" priority="24">
      <formula>LEN(TRIM(B27))=0</formula>
    </cfRule>
  </conditionalFormatting>
  <conditionalFormatting sqref="B14">
    <cfRule type="containsBlanks" dxfId="183" priority="26">
      <formula>LEN(TRIM(B14))=0</formula>
    </cfRule>
  </conditionalFormatting>
  <conditionalFormatting sqref="B2">
    <cfRule type="containsBlanks" dxfId="182" priority="23">
      <formula>LEN(TRIM(B2))=0</formula>
    </cfRule>
  </conditionalFormatting>
  <conditionalFormatting sqref="B56:B57 B52:B53 B48:B49 B44:B45 B40:B41 B36:B37 B32:B33">
    <cfRule type="containsBlanks" dxfId="181" priority="27">
      <formula>LEN(TRIM(B32))=0</formula>
    </cfRule>
  </conditionalFormatting>
  <conditionalFormatting sqref="B62 B66 B70 B74 B78 B82 B86">
    <cfRule type="containsBlanks" dxfId="180" priority="22">
      <formula>LEN(TRIM(B62))=0</formula>
    </cfRule>
  </conditionalFormatting>
  <conditionalFormatting sqref="B257 B264 B271 B278 B285">
    <cfRule type="containsBlanks" dxfId="179" priority="21">
      <formula>LEN(TRIM(B257))=0</formula>
    </cfRule>
  </conditionalFormatting>
  <conditionalFormatting sqref="C12">
    <cfRule type="containsBlanks" dxfId="178" priority="20">
      <formula>LEN(TRIM(C12))=0</formula>
    </cfRule>
  </conditionalFormatting>
  <conditionalFormatting sqref="C14">
    <cfRule type="containsBlanks" dxfId="177" priority="19">
      <formula>LEN(TRIM(C14))=0</formula>
    </cfRule>
  </conditionalFormatting>
  <conditionalFormatting sqref="C27">
    <cfRule type="containsBlanks" dxfId="176" priority="17">
      <formula>LEN(TRIM(C27))=0</formula>
    </cfRule>
  </conditionalFormatting>
  <conditionalFormatting sqref="C56:C57 C52:C53 C48:C49 C44:C45 C40:C41 C36:C37 C32:C33">
    <cfRule type="containsBlanks" dxfId="175" priority="18">
      <formula>LEN(TRIM(C32))=0</formula>
    </cfRule>
  </conditionalFormatting>
  <conditionalFormatting sqref="C62 C66 C70">
    <cfRule type="containsBlanks" dxfId="174" priority="16">
      <formula>LEN(TRIM(C62))=0</formula>
    </cfRule>
  </conditionalFormatting>
  <conditionalFormatting sqref="C257 C285">
    <cfRule type="containsBlanks" dxfId="173" priority="15">
      <formula>LEN(TRIM(C257))=0</formula>
    </cfRule>
  </conditionalFormatting>
  <conditionalFormatting sqref="B169:C169 B171:C171">
    <cfRule type="containsBlanks" dxfId="172" priority="14">
      <formula>LEN(TRIM(B169))=0</formula>
    </cfRule>
  </conditionalFormatting>
  <conditionalFormatting sqref="C74">
    <cfRule type="containsBlanks" dxfId="171" priority="13">
      <formula>LEN(TRIM(C74))=0</formula>
    </cfRule>
  </conditionalFormatting>
  <conditionalFormatting sqref="C78">
    <cfRule type="containsBlanks" dxfId="170" priority="12">
      <formula>LEN(TRIM(C78))=0</formula>
    </cfRule>
  </conditionalFormatting>
  <conditionalFormatting sqref="C82">
    <cfRule type="containsBlanks" dxfId="169" priority="11">
      <formula>LEN(TRIM(C82))=0</formula>
    </cfRule>
  </conditionalFormatting>
  <conditionalFormatting sqref="C86">
    <cfRule type="containsBlanks" dxfId="168" priority="10">
      <formula>LEN(TRIM(C86))=0</formula>
    </cfRule>
  </conditionalFormatting>
  <conditionalFormatting sqref="B191:C191 B198:C198 B205:C205 B212:C212 B219:C219 B226 B233 B240 B247">
    <cfRule type="containsBlanks" dxfId="167" priority="9">
      <formula>LEN(TRIM(B191))=0</formula>
    </cfRule>
  </conditionalFormatting>
  <conditionalFormatting sqref="C226">
    <cfRule type="containsBlanks" dxfId="166" priority="8">
      <formula>LEN(TRIM(C226))=0</formula>
    </cfRule>
  </conditionalFormatting>
  <conditionalFormatting sqref="C233">
    <cfRule type="containsBlanks" dxfId="165" priority="7">
      <formula>LEN(TRIM(C233))=0</formula>
    </cfRule>
  </conditionalFormatting>
  <conditionalFormatting sqref="C240">
    <cfRule type="containsBlanks" dxfId="164" priority="6">
      <formula>LEN(TRIM(C240))=0</formula>
    </cfRule>
  </conditionalFormatting>
  <conditionalFormatting sqref="C247">
    <cfRule type="containsBlanks" dxfId="163" priority="5">
      <formula>LEN(TRIM(C247))=0</formula>
    </cfRule>
  </conditionalFormatting>
  <conditionalFormatting sqref="C264">
    <cfRule type="containsBlanks" dxfId="162" priority="4">
      <formula>LEN(TRIM(C264))=0</formula>
    </cfRule>
  </conditionalFormatting>
  <conditionalFormatting sqref="C271">
    <cfRule type="containsBlanks" dxfId="161" priority="3">
      <formula>LEN(TRIM(C271))=0</formula>
    </cfRule>
  </conditionalFormatting>
  <conditionalFormatting sqref="C278">
    <cfRule type="containsBlanks" dxfId="160" priority="2">
      <formula>LEN(TRIM(C278))=0</formula>
    </cfRule>
  </conditionalFormatting>
  <conditionalFormatting sqref="B296:C296 B294:C294">
    <cfRule type="containsBlanks" dxfId="159" priority="1">
      <formula>LEN(TRIM(B294))=0</formula>
    </cfRule>
  </conditionalFormatting>
  <dataValidations count="15">
    <dataValidation type="list" allowBlank="1" showInputMessage="1" showErrorMessage="1" sqref="B296:C296" xr:uid="{20A3A6A7-42B1-4C79-BAC2-8BC812D9A7F2}">
      <formula1>"月間/Per month, 半年/Per 6 months"</formula1>
    </dataValidation>
    <dataValidation type="list" allowBlank="1" showInputMessage="1" showErrorMessage="1" sqref="B294:C294" xr:uid="{70FEB46B-9FD4-4608-93DA-2ACB65A111C7}">
      <formula1>"半年/Per 6 months,年間/Per year"</formula1>
    </dataValidation>
    <dataValidation type="list" allowBlank="1" showInputMessage="1" showErrorMessage="1" sqref="B93:C93 B98:C98 B103:C103 B108:C108 B113:C113 B125:C125 B118:C118 B123:C123" xr:uid="{CF938D76-3A40-4800-A3A9-11AD11CBA950}">
      <formula1>"卒業/Graduated, 在学中/In school,休学中/Temporary absence,中退/Withdrawal"</formula1>
    </dataValidation>
    <dataValidation type="list" allowBlank="1" showInputMessage="1" showErrorMessage="1" sqref="B162:C162" xr:uid="{807653F7-D8FB-4E7E-A232-0C91EE0D6009}">
      <formula1>"帰国 Return to home country,日本での進学 Enter school of higher education in Japan,その他　Others (Please specify)"</formula1>
    </dataValidation>
    <dataValidation type="list" allowBlank="1" showInputMessage="1" showErrorMessage="1" sqref="B169:C169" xr:uid="{DCD461B4-75FB-4C94-A57B-76A29599FD5A}">
      <formula1>"日本語能力試験（JLPT）,J.TEST実用日本語検定,日本語NAT-TEST,JFT-Basic 国際交流基金日本語基礎テスト,BJTビジネス日本語,JLCT外国人日本語能力検定,実践日本語コミュニケーション検定・ブリッジ(PJC Bridge),TOPJ実用日本語運用能力試験,規準ビジネス日本語テスト（STBJ）,J-cert生活・職能日本語検定,JPT日本語能力試験"</formula1>
    </dataValidation>
    <dataValidation type="list" allowBlank="1" showInputMessage="1" showErrorMessage="1" sqref="B165:C165" xr:uid="{29A3FF04-7A90-499E-8527-CB1AB0D76871}">
      <formula1>"電子工学 Electronic Engineering,機械工学 Mechanical Engineering,建築学 Architecture,美術・デザイン Arts/Design,アニメーション Animation,教育学 Education,商学 Commerce,経営学 Business,自動車整備 Automobile Maintenance,その他 Others"</formula1>
    </dataValidation>
    <dataValidation type="list" allowBlank="1" showInputMessage="1" showErrorMessage="1" sqref="B164:C164" xr:uid="{4060F485-936A-4696-AA95-3FD9629D7E27}">
      <formula1>"大学院（博士）Doctor,大学院 （修士）Master,大学 Bachelor,短期大学（大専）Junior College,専門学校（中専）College of Technology"</formula1>
    </dataValidation>
    <dataValidation type="list" allowBlank="1" showInputMessage="1" showErrorMessage="1" sqref="B128:C128" xr:uid="{C568CEE8-C5F6-4D61-8826-D1BE27632FE7}">
      <formula1>"大学院（博士）Doctor,大学院 （修士）Master,大学 Bachelor,短期大学（大専）Junior College,専門学校（中専）College of Technology,高等学校 Senior High School,中学校 Junior High School,その他　Others (Please specify)"</formula1>
    </dataValidation>
    <dataValidation type="list" allowBlank="1" showInputMessage="1" showErrorMessage="1" sqref="B32:C32 B36:C36 B40:C40 B44:C44 B48:C48 B52:C52 B56:C56 B62:C62 B66:C66 B70:C70 B82:C82 B74:C74 B78:C78 B86:C86" xr:uid="{DF358DAF-80A9-421B-9EFB-CCA02304BD33}">
      <formula1>"短期滞在（医療滞在・短期留学等を含め）,特定活動,留学,家族滞在,移民,特定技能１号,特定技能２号,技能実習,技術・人文知識・国際業務,介護,医療,永住者,配偶者,定住者,ワーキングホリデー,無し（免除）,上記以外"</formula1>
    </dataValidation>
    <dataValidation type="list" allowBlank="1" showInputMessage="1" showErrorMessage="1" sqref="B2:C2" xr:uid="{4C1C7CE5-FEF0-49C0-948F-979457A4A389}">
      <formula1>"4月入学・進学 2年コース / April Enrollment 2-Year Academic Course, 10月入学・進学 1年半コース / October Enrollment 1.5-Year Academic Course"</formula1>
    </dataValidation>
    <dataValidation type="list" allowBlank="1" showInputMessage="1" showErrorMessage="1" sqref="B191:C191 B198:C198 B205:C205 B212:C212 B219:C219 B240:C240 B226:C226 B233:C233 B247:C247" xr:uid="{E50EEFFC-7094-4418-AEF5-0CD242427C97}">
      <formula1>"男/M,女/F"</formula1>
    </dataValidation>
    <dataValidation type="list" allowBlank="1" showInputMessage="1" showErrorMessage="1" sqref="B171:C171" xr:uid="{E68691CD-DA4B-4E33-A76F-9D903C501D53}">
      <formula1>"受験予定/Planning to take, 合格/Passed, 不合格/Not passed, 結果待ち/Waiting for result"</formula1>
    </dataValidation>
    <dataValidation type="list" allowBlank="1" showInputMessage="1" showErrorMessage="1" sqref="B33:C33 B41:C41 B37:C37 B45:C45 B49:C49 B53:C53 B57:C57" xr:uid="{0AF332E8-DC11-491A-AC65-F217955E3BF0}">
      <formula1>"交付/granted,不交付/not granted,取下げ/withdrawn"</formula1>
    </dataValidation>
    <dataValidation type="list" allowBlank="1" showInputMessage="1" showErrorMessage="1" sqref="B12:C12" xr:uid="{C256D0C1-D5ED-44F3-AAD9-DECFDB9C1F25}">
      <formula1>"　,男・Male, 女・Female"</formula1>
    </dataValidation>
    <dataValidation type="list" allowBlank="1" showInputMessage="1" showErrorMessage="1" sqref="B27:C27 B58:C58 B271:C271 B285:C285 B257:C257 B14:C14 B264:C264 B278:C278" xr:uid="{D594F03D-5149-43A9-ABD6-2D8E3ACEFD99}">
      <formula1>"有 / Yes,無 / No"</formula1>
    </dataValidation>
  </dataValidations>
  <hyperlinks>
    <hyperlink ref="F23" r:id="rId1" xr:uid="{6238C0D7-4646-4947-AA4B-33F39A751AC3}"/>
  </hyperlinks>
  <pageMargins left="0.23622047244094491" right="0.23622047244094491" top="0.19685039370078741" bottom="0.19685039370078741" header="0.31496062992125984" footer="0.31496062992125984"/>
  <pageSetup paperSize="9" scale="50" fitToHeight="0"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11E60-76E3-4ADE-9F44-CC9D58C06705}">
  <dimension ref="A1:CJ443"/>
  <sheetViews>
    <sheetView showGridLines="0" view="pageBreakPreview" zoomScale="70" zoomScaleNormal="100" zoomScaleSheetLayoutView="70" workbookViewId="0">
      <selection activeCell="G21" sqref="G21:X22"/>
    </sheetView>
  </sheetViews>
  <sheetFormatPr defaultColWidth="3.3984375" defaultRowHeight="8.4499999999999993" customHeight="1"/>
  <cols>
    <col min="1" max="2" width="3.3984375" style="48"/>
    <col min="3" max="3" width="4.3984375" style="93" customWidth="1"/>
    <col min="4" max="4" width="0.3984375" style="93" customWidth="1"/>
    <col min="5" max="50" width="3.19921875" style="48" customWidth="1"/>
    <col min="51" max="52" width="3.19921875" style="1" customWidth="1"/>
    <col min="53" max="53" width="53.59765625" style="1" customWidth="1"/>
    <col min="54" max="54" width="54.796875" style="411" customWidth="1"/>
    <col min="55" max="55" width="6.796875" style="1" customWidth="1"/>
    <col min="56" max="16384" width="3.3984375" style="1"/>
  </cols>
  <sheetData>
    <row r="1" spans="2:78" ht="6.75" customHeight="1">
      <c r="B1" s="143"/>
      <c r="C1" s="144"/>
      <c r="D1" s="145"/>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7"/>
      <c r="BA1"/>
      <c r="BB1"/>
      <c r="BC1"/>
      <c r="BD1"/>
      <c r="BE1"/>
      <c r="BF1"/>
      <c r="BG1"/>
      <c r="BH1"/>
      <c r="BI1"/>
      <c r="BJ1"/>
      <c r="BK1"/>
      <c r="BL1"/>
      <c r="BM1"/>
      <c r="BN1"/>
      <c r="BO1"/>
      <c r="BP1"/>
      <c r="BQ1"/>
      <c r="BR1"/>
      <c r="BS1"/>
      <c r="BT1"/>
      <c r="BU1"/>
      <c r="BV1"/>
      <c r="BW1"/>
      <c r="BX1"/>
      <c r="BY1"/>
      <c r="BZ1"/>
    </row>
    <row r="2" spans="2:78" ht="13.5" customHeight="1">
      <c r="B2" s="143"/>
      <c r="C2" s="148"/>
      <c r="D2" s="149"/>
      <c r="E2" s="143"/>
      <c r="F2" s="143"/>
      <c r="G2" s="143"/>
      <c r="H2" s="150"/>
      <c r="I2" s="150"/>
      <c r="J2" s="150" t="s">
        <v>0</v>
      </c>
      <c r="K2" s="150"/>
      <c r="L2" s="143"/>
      <c r="M2" s="150"/>
      <c r="N2" s="150"/>
      <c r="O2" s="151"/>
      <c r="P2" s="143"/>
      <c r="Q2" s="152"/>
      <c r="R2" s="152"/>
      <c r="S2" s="152"/>
      <c r="T2" s="152" t="s">
        <v>1</v>
      </c>
      <c r="U2" s="152"/>
      <c r="V2" s="152"/>
      <c r="W2" s="152"/>
      <c r="X2" s="152"/>
      <c r="Y2" s="152"/>
      <c r="Z2" s="152"/>
      <c r="AA2" s="152"/>
      <c r="AB2" s="152"/>
      <c r="AC2" s="152"/>
      <c r="AD2" s="152"/>
      <c r="AE2" s="153"/>
      <c r="AF2" s="152"/>
      <c r="AG2" s="152"/>
      <c r="AH2" s="152"/>
      <c r="AI2" s="152"/>
      <c r="AJ2" s="152"/>
      <c r="AK2" s="152"/>
      <c r="AL2" s="152"/>
      <c r="AM2" s="152"/>
      <c r="AN2" s="152"/>
      <c r="AO2" s="152"/>
      <c r="AP2" s="154"/>
      <c r="AQ2" s="143"/>
      <c r="AR2" s="143"/>
      <c r="AS2" s="143"/>
      <c r="AT2" s="143"/>
      <c r="AU2" s="143"/>
      <c r="AV2" s="143"/>
      <c r="AW2" s="143"/>
      <c r="AX2" s="155"/>
      <c r="BA2" s="49" t="s">
        <v>273</v>
      </c>
      <c r="BB2" s="413" t="str">
        <f>IF(質問票!B2="","",質問票!B2)</f>
        <v/>
      </c>
      <c r="BC2"/>
      <c r="BD2"/>
      <c r="BE2"/>
      <c r="BF2"/>
      <c r="BG2"/>
      <c r="BH2"/>
      <c r="BI2"/>
      <c r="BJ2"/>
      <c r="BK2"/>
      <c r="BL2"/>
      <c r="BM2"/>
      <c r="BN2"/>
      <c r="BO2"/>
      <c r="BP2"/>
      <c r="BQ2"/>
      <c r="BR2"/>
      <c r="BS2"/>
      <c r="BT2"/>
      <c r="BU2"/>
      <c r="BV2"/>
      <c r="BW2"/>
      <c r="BX2"/>
      <c r="BY2"/>
      <c r="BZ2"/>
    </row>
    <row r="3" spans="2:78" ht="5.85" customHeight="1">
      <c r="B3" s="143"/>
      <c r="C3" s="148"/>
      <c r="D3" s="149"/>
      <c r="E3" s="143"/>
      <c r="F3" s="143"/>
      <c r="G3" s="150"/>
      <c r="H3" s="150"/>
      <c r="I3" s="150"/>
      <c r="J3" s="150"/>
      <c r="K3" s="150"/>
      <c r="L3" s="150"/>
      <c r="M3" s="150"/>
      <c r="N3" s="150"/>
      <c r="O3" s="151"/>
      <c r="P3" s="152"/>
      <c r="Q3" s="152"/>
      <c r="R3" s="152"/>
      <c r="S3" s="152"/>
      <c r="T3" s="152"/>
      <c r="U3" s="152"/>
      <c r="V3" s="152"/>
      <c r="W3" s="152"/>
      <c r="X3" s="152"/>
      <c r="Y3" s="152"/>
      <c r="Z3" s="152"/>
      <c r="AA3" s="152"/>
      <c r="AB3" s="152"/>
      <c r="AC3" s="152"/>
      <c r="AD3" s="152"/>
      <c r="AE3" s="153"/>
      <c r="AF3" s="152"/>
      <c r="AG3" s="152"/>
      <c r="AH3" s="152"/>
      <c r="AI3" s="152"/>
      <c r="AJ3" s="152"/>
      <c r="AK3" s="152"/>
      <c r="AL3" s="152"/>
      <c r="AM3" s="152"/>
      <c r="AN3" s="152"/>
      <c r="AO3" s="152"/>
      <c r="AP3" s="154"/>
      <c r="AQ3" s="143"/>
      <c r="AR3" s="143"/>
      <c r="AS3" s="143"/>
      <c r="AT3" s="143"/>
      <c r="AU3" s="143"/>
      <c r="AV3" s="143"/>
      <c r="AW3" s="143"/>
      <c r="AX3" s="155"/>
      <c r="BA3" s="58" t="s">
        <v>549</v>
      </c>
      <c r="BB3" s="413" t="str">
        <f>IF(質問票!B3="","",質問票!B3)</f>
        <v/>
      </c>
      <c r="BC3"/>
      <c r="BD3"/>
      <c r="BE3"/>
      <c r="BF3"/>
      <c r="BG3"/>
      <c r="BH3"/>
      <c r="BI3"/>
      <c r="BJ3"/>
      <c r="BK3"/>
      <c r="BL3"/>
      <c r="BM3"/>
      <c r="BN3"/>
      <c r="BO3"/>
      <c r="BP3"/>
      <c r="BQ3"/>
      <c r="BR3"/>
      <c r="BS3"/>
      <c r="BT3"/>
      <c r="BU3"/>
      <c r="BV3"/>
      <c r="BW3"/>
      <c r="BX3"/>
      <c r="BY3"/>
      <c r="BZ3"/>
    </row>
    <row r="4" spans="2:78" ht="11.25" customHeight="1">
      <c r="B4" s="143"/>
      <c r="C4" s="148"/>
      <c r="D4" s="149"/>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55"/>
      <c r="BA4" s="49" t="s">
        <v>274</v>
      </c>
      <c r="BB4" s="413" t="str">
        <f>IF(質問票!B4="","",質問票!B4)</f>
        <v/>
      </c>
      <c r="BC4"/>
      <c r="BD4"/>
      <c r="BE4"/>
      <c r="BF4"/>
      <c r="BG4"/>
      <c r="BH4"/>
      <c r="BI4"/>
      <c r="BJ4"/>
      <c r="BK4"/>
      <c r="BL4"/>
      <c r="BM4"/>
      <c r="BN4"/>
      <c r="BO4"/>
      <c r="BP4"/>
      <c r="BQ4"/>
      <c r="BR4"/>
      <c r="BS4"/>
      <c r="BT4"/>
      <c r="BU4"/>
      <c r="BV4"/>
      <c r="BW4"/>
      <c r="BX4"/>
      <c r="BY4"/>
      <c r="BZ4"/>
    </row>
    <row r="5" spans="2:78" ht="10.5" customHeight="1" thickBot="1">
      <c r="B5" s="143"/>
      <c r="C5" s="156"/>
      <c r="D5" s="157"/>
      <c r="E5" s="158"/>
      <c r="F5" s="158"/>
      <c r="G5" s="158"/>
      <c r="H5" s="158"/>
      <c r="I5" s="143"/>
      <c r="J5" s="143"/>
      <c r="K5" s="599" t="s">
        <v>2</v>
      </c>
      <c r="L5" s="599"/>
      <c r="M5" s="599"/>
      <c r="N5" s="599"/>
      <c r="O5" s="599"/>
      <c r="P5" s="143"/>
      <c r="Q5" s="599" t="s">
        <v>3</v>
      </c>
      <c r="R5" s="599"/>
      <c r="S5" s="599"/>
      <c r="T5" s="599"/>
      <c r="U5" s="599"/>
      <c r="V5" s="599"/>
      <c r="W5" s="599"/>
      <c r="X5" s="599"/>
      <c r="Y5" s="599"/>
      <c r="Z5" s="599"/>
      <c r="AA5" s="599"/>
      <c r="AB5" s="599"/>
      <c r="AC5" s="599"/>
      <c r="AD5" s="599"/>
      <c r="AE5" s="599"/>
      <c r="AF5" s="599"/>
      <c r="AG5" s="599"/>
      <c r="AH5" s="599"/>
      <c r="AI5" s="599"/>
      <c r="AJ5" s="599"/>
      <c r="AK5" s="599"/>
      <c r="AL5" s="599"/>
      <c r="AM5" s="599"/>
      <c r="AN5" s="599"/>
      <c r="AO5" s="599"/>
      <c r="AP5" s="599"/>
      <c r="AQ5" s="599"/>
      <c r="AR5" s="143"/>
      <c r="AS5" s="143"/>
      <c r="AT5" s="143"/>
      <c r="AU5" s="143"/>
      <c r="AV5" s="143"/>
      <c r="AW5" s="143"/>
      <c r="AX5" s="155"/>
      <c r="BA5" s="49" t="s">
        <v>275</v>
      </c>
      <c r="BB5" s="413" t="str">
        <f>IF(質問票!B5="","",質問票!B5)</f>
        <v/>
      </c>
      <c r="BC5"/>
      <c r="BD5"/>
      <c r="BE5"/>
      <c r="BF5"/>
      <c r="BG5"/>
      <c r="BH5"/>
      <c r="BI5"/>
      <c r="BJ5"/>
      <c r="BK5"/>
      <c r="BL5"/>
      <c r="BM5"/>
      <c r="BN5"/>
      <c r="BO5"/>
      <c r="BP5"/>
      <c r="BQ5"/>
      <c r="BR5"/>
      <c r="BS5"/>
      <c r="BT5"/>
      <c r="BU5"/>
      <c r="BV5"/>
      <c r="BW5"/>
      <c r="BX5"/>
      <c r="BY5"/>
      <c r="BZ5"/>
    </row>
    <row r="6" spans="2:78" ht="10.5" customHeight="1">
      <c r="B6" s="143"/>
      <c r="C6" s="144"/>
      <c r="D6" s="149"/>
      <c r="E6" s="143"/>
      <c r="F6" s="143"/>
      <c r="G6" s="143"/>
      <c r="H6" s="143"/>
      <c r="I6" s="146"/>
      <c r="J6" s="143"/>
      <c r="K6" s="599"/>
      <c r="L6" s="599"/>
      <c r="M6" s="599"/>
      <c r="N6" s="599"/>
      <c r="O6" s="599"/>
      <c r="P6" s="143"/>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143"/>
      <c r="AS6" s="146"/>
      <c r="AT6" s="146"/>
      <c r="AU6" s="146"/>
      <c r="AV6" s="146"/>
      <c r="AW6" s="146"/>
      <c r="AX6" s="147"/>
      <c r="BA6" s="49" t="s">
        <v>276</v>
      </c>
      <c r="BB6" s="413" t="str">
        <f>IF(質問票!B6="","",質問票!B6)</f>
        <v/>
      </c>
      <c r="BC6"/>
      <c r="BD6"/>
      <c r="BE6"/>
      <c r="BF6"/>
      <c r="BG6"/>
      <c r="BH6"/>
      <c r="BI6"/>
      <c r="BJ6"/>
      <c r="BK6"/>
      <c r="BL6"/>
      <c r="BM6"/>
      <c r="BN6"/>
      <c r="BO6"/>
      <c r="BP6"/>
      <c r="BQ6"/>
      <c r="BR6"/>
      <c r="BS6"/>
      <c r="BT6"/>
      <c r="BU6"/>
      <c r="BV6"/>
      <c r="BW6"/>
      <c r="BX6"/>
      <c r="BY6"/>
      <c r="BZ6"/>
    </row>
    <row r="7" spans="2:78" ht="9.75" customHeight="1">
      <c r="B7" s="143"/>
      <c r="C7" s="148"/>
      <c r="D7" s="149"/>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59"/>
      <c r="BA7" s="49" t="s">
        <v>545</v>
      </c>
      <c r="BB7" s="413" t="str">
        <f>IF(質問票!B7="","",質問票!B7)</f>
        <v/>
      </c>
      <c r="BC7"/>
      <c r="BD7"/>
      <c r="BE7"/>
      <c r="BF7"/>
      <c r="BG7"/>
      <c r="BH7"/>
      <c r="BI7"/>
      <c r="BJ7"/>
      <c r="BK7"/>
      <c r="BL7"/>
      <c r="BM7"/>
      <c r="BN7"/>
      <c r="BO7"/>
      <c r="BP7"/>
      <c r="BQ7"/>
      <c r="BR7"/>
      <c r="BS7"/>
      <c r="BT7"/>
      <c r="BU7"/>
      <c r="BV7"/>
      <c r="BW7"/>
      <c r="BX7"/>
      <c r="BY7"/>
      <c r="BZ7"/>
    </row>
    <row r="8" spans="2:78" ht="9" customHeight="1">
      <c r="B8" s="143"/>
      <c r="C8" s="160" t="s">
        <v>4</v>
      </c>
      <c r="D8" s="161"/>
      <c r="E8" s="162"/>
      <c r="F8" s="163"/>
      <c r="G8" s="163"/>
      <c r="H8" s="163"/>
      <c r="I8" s="163"/>
      <c r="J8" s="163"/>
      <c r="K8" s="164"/>
      <c r="L8" s="164"/>
      <c r="M8" s="558" t="str">
        <f>IF(BB2="","未入力",BB2)</f>
        <v>未入力</v>
      </c>
      <c r="N8" s="558"/>
      <c r="O8" s="558"/>
      <c r="P8" s="558"/>
      <c r="Q8" s="558"/>
      <c r="R8" s="558"/>
      <c r="S8" s="558"/>
      <c r="T8" s="558"/>
      <c r="U8" s="558"/>
      <c r="V8" s="558"/>
      <c r="W8" s="558"/>
      <c r="X8" s="558"/>
      <c r="Y8" s="558"/>
      <c r="Z8" s="558"/>
      <c r="AA8" s="558"/>
      <c r="AB8" s="558"/>
      <c r="AC8" s="558"/>
      <c r="AD8" s="558"/>
      <c r="AE8" s="558"/>
      <c r="AF8" s="558"/>
      <c r="AG8" s="558"/>
      <c r="AH8" s="558"/>
      <c r="AI8" s="558"/>
      <c r="AJ8" s="558"/>
      <c r="AK8" s="558"/>
      <c r="AL8" s="558"/>
      <c r="AM8" s="558"/>
      <c r="AN8" s="558"/>
      <c r="AO8" s="558"/>
      <c r="AP8" s="143"/>
      <c r="AQ8" s="143"/>
      <c r="AR8" s="143"/>
      <c r="AS8" s="143"/>
      <c r="AT8" s="143"/>
      <c r="AU8" s="143"/>
      <c r="AV8" s="143"/>
      <c r="AW8" s="143"/>
      <c r="AX8" s="155"/>
      <c r="BA8" s="49" t="s">
        <v>546</v>
      </c>
      <c r="BB8" s="413" t="str">
        <f>IF(質問票!B8="","",質問票!B8)</f>
        <v/>
      </c>
      <c r="BC8"/>
      <c r="BD8"/>
      <c r="BE8"/>
      <c r="BF8"/>
      <c r="BG8"/>
      <c r="BH8"/>
      <c r="BI8"/>
      <c r="BJ8"/>
      <c r="BK8"/>
      <c r="BL8"/>
      <c r="BM8"/>
      <c r="BN8"/>
      <c r="BO8"/>
      <c r="BP8"/>
      <c r="BQ8"/>
      <c r="BR8"/>
      <c r="BS8"/>
      <c r="BT8"/>
      <c r="BU8"/>
      <c r="BV8"/>
      <c r="BW8"/>
      <c r="BX8"/>
      <c r="BY8"/>
      <c r="BZ8"/>
    </row>
    <row r="9" spans="2:78" ht="9" customHeight="1">
      <c r="B9" s="143"/>
      <c r="C9" s="165" t="s">
        <v>5</v>
      </c>
      <c r="D9" s="149"/>
      <c r="E9" s="166"/>
      <c r="F9" s="163"/>
      <c r="G9" s="163"/>
      <c r="H9" s="163"/>
      <c r="I9" s="163"/>
      <c r="J9" s="163"/>
      <c r="K9" s="162"/>
      <c r="L9" s="143"/>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143"/>
      <c r="AQ9" s="143"/>
      <c r="AR9" s="143"/>
      <c r="AS9" s="143"/>
      <c r="AT9" s="143"/>
      <c r="AU9" s="143"/>
      <c r="AV9" s="143"/>
      <c r="AW9" s="143"/>
      <c r="AX9" s="159"/>
      <c r="BA9" s="49" t="s">
        <v>547</v>
      </c>
      <c r="BB9" s="413" t="str">
        <f>IF(質問票!B9="","",質問票!B9)</f>
        <v/>
      </c>
      <c r="BC9"/>
      <c r="BD9"/>
      <c r="BE9"/>
      <c r="BF9"/>
      <c r="BG9"/>
      <c r="BH9"/>
      <c r="BI9"/>
      <c r="BJ9"/>
      <c r="BK9"/>
      <c r="BL9"/>
      <c r="BM9"/>
      <c r="BN9"/>
      <c r="BO9"/>
      <c r="BP9"/>
      <c r="BQ9"/>
      <c r="BR9"/>
      <c r="BS9"/>
      <c r="BT9"/>
      <c r="BU9"/>
      <c r="BV9"/>
      <c r="BW9"/>
      <c r="BX9"/>
      <c r="BY9"/>
      <c r="BZ9"/>
    </row>
    <row r="10" spans="2:78" ht="11.25" customHeight="1">
      <c r="B10" s="143"/>
      <c r="C10" s="148"/>
      <c r="D10" s="149"/>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55"/>
      <c r="BA10" s="49" t="s">
        <v>277</v>
      </c>
      <c r="BB10" s="413" t="str">
        <f>IF(質問票!B10="","",質問票!B10)</f>
        <v/>
      </c>
      <c r="BC10"/>
      <c r="BD10"/>
      <c r="BE10"/>
      <c r="BF10"/>
      <c r="BG10"/>
      <c r="BH10"/>
      <c r="BI10"/>
      <c r="BJ10"/>
      <c r="BK10"/>
      <c r="BL10"/>
      <c r="BM10"/>
      <c r="BN10"/>
      <c r="BO10"/>
      <c r="BP10"/>
      <c r="BQ10"/>
      <c r="BR10"/>
      <c r="BS10"/>
      <c r="BT10"/>
      <c r="BU10"/>
      <c r="BV10"/>
      <c r="BW10"/>
      <c r="BX10"/>
      <c r="BY10"/>
      <c r="BZ10"/>
    </row>
    <row r="11" spans="2:78" ht="10.5" customHeight="1">
      <c r="B11" s="143"/>
      <c r="C11" s="167">
        <v>1</v>
      </c>
      <c r="D11" s="168"/>
      <c r="E11" s="164" t="s">
        <v>6</v>
      </c>
      <c r="F11" s="164"/>
      <c r="G11" s="164"/>
      <c r="H11" s="164"/>
      <c r="I11" s="164"/>
      <c r="J11" s="164"/>
      <c r="K11" s="513" t="str">
        <f>IF(BB13="","未入力",BB13)</f>
        <v>未入力</v>
      </c>
      <c r="L11" s="513"/>
      <c r="M11" s="513"/>
      <c r="N11" s="513"/>
      <c r="O11" s="513"/>
      <c r="P11" s="513"/>
      <c r="Q11" s="513"/>
      <c r="R11" s="164"/>
      <c r="S11" s="169">
        <v>2</v>
      </c>
      <c r="T11" s="170" t="s">
        <v>7</v>
      </c>
      <c r="U11" s="171"/>
      <c r="V11" s="513" t="str">
        <f>IF(BB12="","未入力",BB12)</f>
        <v>未入力</v>
      </c>
      <c r="W11" s="513"/>
      <c r="X11" s="513"/>
      <c r="Y11" s="513"/>
      <c r="Z11" s="513"/>
      <c r="AA11" s="513"/>
      <c r="AB11" s="513"/>
      <c r="AC11" s="513"/>
      <c r="AD11" s="143"/>
      <c r="AE11" s="169">
        <v>3</v>
      </c>
      <c r="AF11" s="170" t="s">
        <v>8</v>
      </c>
      <c r="AG11" s="171"/>
      <c r="AH11" s="171"/>
      <c r="AI11" s="171"/>
      <c r="AJ11" s="513" t="str">
        <f>IF(BB14="","未入力",BB14)</f>
        <v>未入力</v>
      </c>
      <c r="AK11" s="513"/>
      <c r="AL11" s="513"/>
      <c r="AM11" s="513"/>
      <c r="AN11" s="513"/>
      <c r="AO11" s="513"/>
      <c r="AP11" s="164"/>
      <c r="AQ11" s="164"/>
      <c r="AR11" s="164"/>
      <c r="AS11" s="164"/>
      <c r="AT11" s="164"/>
      <c r="AU11" s="164"/>
      <c r="AV11" s="164"/>
      <c r="AW11" s="164"/>
      <c r="AX11" s="159"/>
      <c r="BA11" s="49" t="s">
        <v>278</v>
      </c>
      <c r="BB11" s="413" t="str">
        <f>IF(質問票!B11="","",質問票!B11)</f>
        <v/>
      </c>
      <c r="BC11"/>
      <c r="BD11"/>
      <c r="BE11"/>
      <c r="BF11"/>
      <c r="BG11"/>
      <c r="BH11"/>
      <c r="BI11"/>
      <c r="BJ11"/>
      <c r="BK11"/>
      <c r="BL11"/>
      <c r="BM11"/>
      <c r="BN11"/>
      <c r="BO11"/>
      <c r="BP11"/>
      <c r="BQ11"/>
      <c r="BR11"/>
      <c r="BS11"/>
      <c r="BT11"/>
      <c r="BU11"/>
      <c r="BV11"/>
      <c r="BW11"/>
      <c r="BX11"/>
      <c r="BY11"/>
      <c r="BZ11"/>
    </row>
    <row r="12" spans="2:78" ht="9.75" customHeight="1">
      <c r="B12" s="143"/>
      <c r="C12" s="148"/>
      <c r="D12" s="149"/>
      <c r="E12" s="162" t="s">
        <v>280</v>
      </c>
      <c r="F12" s="143"/>
      <c r="G12" s="143"/>
      <c r="H12" s="143"/>
      <c r="I12" s="143"/>
      <c r="J12" s="143"/>
      <c r="K12" s="510"/>
      <c r="L12" s="510"/>
      <c r="M12" s="510"/>
      <c r="N12" s="510"/>
      <c r="O12" s="510"/>
      <c r="P12" s="510"/>
      <c r="Q12" s="510"/>
      <c r="R12" s="164"/>
      <c r="S12" s="143"/>
      <c r="T12" s="172" t="s">
        <v>9</v>
      </c>
      <c r="U12" s="172"/>
      <c r="V12" s="510"/>
      <c r="W12" s="510"/>
      <c r="X12" s="510"/>
      <c r="Y12" s="510"/>
      <c r="Z12" s="510"/>
      <c r="AA12" s="510"/>
      <c r="AB12" s="510"/>
      <c r="AC12" s="510"/>
      <c r="AD12" s="143"/>
      <c r="AE12" s="143"/>
      <c r="AF12" s="173" t="s">
        <v>10</v>
      </c>
      <c r="AG12" s="174"/>
      <c r="AH12" s="174"/>
      <c r="AI12" s="174"/>
      <c r="AJ12" s="510"/>
      <c r="AK12" s="510"/>
      <c r="AL12" s="510"/>
      <c r="AM12" s="510"/>
      <c r="AN12" s="510"/>
      <c r="AO12" s="510"/>
      <c r="AP12" s="175"/>
      <c r="AQ12" s="175"/>
      <c r="AR12" s="164"/>
      <c r="AS12" s="164"/>
      <c r="AT12" s="164"/>
      <c r="AU12" s="164"/>
      <c r="AV12" s="164"/>
      <c r="AW12" s="164"/>
      <c r="AX12" s="155"/>
      <c r="BA12" s="49" t="s">
        <v>279</v>
      </c>
      <c r="BB12" s="413" t="str">
        <f>IF(質問票!B12="","",質問票!B12)</f>
        <v/>
      </c>
      <c r="BC12"/>
      <c r="BD12"/>
      <c r="BE12"/>
      <c r="BF12"/>
      <c r="BG12"/>
      <c r="BH12"/>
      <c r="BI12"/>
      <c r="BJ12"/>
      <c r="BK12"/>
      <c r="BL12"/>
      <c r="BM12"/>
      <c r="BN12"/>
      <c r="BO12"/>
      <c r="BP12"/>
      <c r="BQ12"/>
      <c r="BR12"/>
      <c r="BS12"/>
      <c r="BT12"/>
      <c r="BU12"/>
      <c r="BV12"/>
      <c r="BW12"/>
      <c r="BX12"/>
      <c r="BY12"/>
      <c r="BZ12"/>
    </row>
    <row r="13" spans="2:78" ht="6.95" customHeight="1">
      <c r="B13" s="143"/>
      <c r="C13" s="176"/>
      <c r="D13" s="168"/>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75"/>
      <c r="AQ13" s="175"/>
      <c r="AR13" s="164"/>
      <c r="AS13" s="164"/>
      <c r="AT13" s="164"/>
      <c r="AU13" s="164"/>
      <c r="AV13" s="143"/>
      <c r="AW13" s="143"/>
      <c r="AX13" s="159"/>
      <c r="BA13" s="49" t="s">
        <v>281</v>
      </c>
      <c r="BB13" s="413" t="str">
        <f>IF(質問票!B13="","",質問票!B13)</f>
        <v/>
      </c>
      <c r="BC13"/>
      <c r="BD13"/>
      <c r="BE13"/>
      <c r="BF13"/>
      <c r="BG13"/>
      <c r="BH13"/>
      <c r="BI13"/>
      <c r="BJ13"/>
      <c r="BK13"/>
      <c r="BL13"/>
      <c r="BM13"/>
      <c r="BN13"/>
      <c r="BO13"/>
      <c r="BP13"/>
      <c r="BQ13"/>
      <c r="BR13"/>
      <c r="BS13"/>
      <c r="BT13"/>
      <c r="BU13"/>
      <c r="BV13"/>
      <c r="BW13"/>
      <c r="BX13"/>
      <c r="BY13"/>
      <c r="BZ13"/>
    </row>
    <row r="14" spans="2:78" ht="8.4499999999999993" customHeight="1">
      <c r="B14" s="143"/>
      <c r="C14" s="167">
        <v>4</v>
      </c>
      <c r="D14" s="168"/>
      <c r="E14" s="164" t="s">
        <v>11</v>
      </c>
      <c r="F14" s="164"/>
      <c r="G14" s="164"/>
      <c r="H14" s="164"/>
      <c r="I14" s="164"/>
      <c r="J14" s="600" t="str">
        <f>IF(BB15="","未入力",BB15)</f>
        <v>未入力</v>
      </c>
      <c r="K14" s="600"/>
      <c r="L14" s="600"/>
      <c r="M14" s="600"/>
      <c r="N14" s="600"/>
      <c r="O14" s="600"/>
      <c r="P14" s="600"/>
      <c r="Q14" s="600"/>
      <c r="R14" s="600"/>
      <c r="S14" s="600"/>
      <c r="T14" s="600"/>
      <c r="U14" s="600"/>
      <c r="V14" s="600"/>
      <c r="W14" s="600"/>
      <c r="X14" s="600"/>
      <c r="Y14" s="600"/>
      <c r="Z14" s="600"/>
      <c r="AA14" s="143"/>
      <c r="AB14" s="169">
        <v>5</v>
      </c>
      <c r="AC14" s="170" t="s">
        <v>284</v>
      </c>
      <c r="AD14" s="177"/>
      <c r="AE14" s="177"/>
      <c r="AF14" s="143"/>
      <c r="AG14" s="513" t="str">
        <f>IF(BB16="","未入力",BB16)</f>
        <v>未入力</v>
      </c>
      <c r="AH14" s="513"/>
      <c r="AI14" s="513"/>
      <c r="AJ14" s="513"/>
      <c r="AK14" s="513"/>
      <c r="AL14" s="513"/>
      <c r="AM14" s="513"/>
      <c r="AN14" s="513"/>
      <c r="AO14" s="513"/>
      <c r="AP14" s="164"/>
      <c r="AQ14" s="164"/>
      <c r="AR14" s="164"/>
      <c r="AS14" s="164"/>
      <c r="AT14" s="164"/>
      <c r="AU14" s="164"/>
      <c r="AV14" s="164"/>
      <c r="AW14" s="164"/>
      <c r="AX14" s="159"/>
      <c r="BA14" s="49" t="s">
        <v>282</v>
      </c>
      <c r="BB14" s="413" t="str">
        <f>IF(質問票!B14="","",質問票!B14)</f>
        <v/>
      </c>
    </row>
    <row r="15" spans="2:78" ht="8.4499999999999993" customHeight="1">
      <c r="B15" s="143"/>
      <c r="C15" s="148"/>
      <c r="D15" s="149"/>
      <c r="E15" s="162" t="s">
        <v>13</v>
      </c>
      <c r="F15" s="143"/>
      <c r="G15" s="143"/>
      <c r="H15" s="143"/>
      <c r="I15" s="143"/>
      <c r="J15" s="601"/>
      <c r="K15" s="601"/>
      <c r="L15" s="601"/>
      <c r="M15" s="601"/>
      <c r="N15" s="601"/>
      <c r="O15" s="601"/>
      <c r="P15" s="601"/>
      <c r="Q15" s="601"/>
      <c r="R15" s="601"/>
      <c r="S15" s="601"/>
      <c r="T15" s="601"/>
      <c r="U15" s="601"/>
      <c r="V15" s="601"/>
      <c r="W15" s="601"/>
      <c r="X15" s="601"/>
      <c r="Y15" s="601"/>
      <c r="Z15" s="601"/>
      <c r="AA15" s="143"/>
      <c r="AB15" s="143"/>
      <c r="AC15" s="173" t="s">
        <v>14</v>
      </c>
      <c r="AD15" s="173"/>
      <c r="AE15" s="173"/>
      <c r="AF15" s="173"/>
      <c r="AG15" s="510"/>
      <c r="AH15" s="510"/>
      <c r="AI15" s="510"/>
      <c r="AJ15" s="510"/>
      <c r="AK15" s="510"/>
      <c r="AL15" s="510"/>
      <c r="AM15" s="510"/>
      <c r="AN15" s="510"/>
      <c r="AO15" s="510"/>
      <c r="AP15" s="143"/>
      <c r="AQ15" s="143"/>
      <c r="AR15" s="143"/>
      <c r="AS15" s="143"/>
      <c r="AT15" s="143"/>
      <c r="AU15" s="143"/>
      <c r="AV15" s="143"/>
      <c r="AW15" s="143"/>
      <c r="AX15" s="155"/>
      <c r="AZ15"/>
      <c r="BA15" s="49" t="s">
        <v>283</v>
      </c>
      <c r="BB15" s="413" t="str">
        <f>IF(質問票!B15="","",質問票!B15)</f>
        <v/>
      </c>
      <c r="BC15"/>
      <c r="BD15"/>
      <c r="BE15"/>
      <c r="BF15"/>
      <c r="BG15"/>
      <c r="BH15"/>
      <c r="BI15"/>
      <c r="BJ15"/>
      <c r="BK15"/>
      <c r="BL15"/>
      <c r="BM15"/>
      <c r="BN15"/>
      <c r="BO15"/>
      <c r="BP15"/>
      <c r="BQ15"/>
      <c r="BR15"/>
      <c r="BS15"/>
      <c r="BT15"/>
      <c r="BU15"/>
    </row>
    <row r="16" spans="2:78" ht="6.95" customHeight="1">
      <c r="B16" s="143"/>
      <c r="C16" s="148"/>
      <c r="D16" s="149"/>
      <c r="E16" s="162"/>
      <c r="F16" s="143"/>
      <c r="G16" s="143"/>
      <c r="H16" s="143"/>
      <c r="I16" s="143"/>
      <c r="J16" s="585" t="s">
        <v>269</v>
      </c>
      <c r="K16" s="585"/>
      <c r="L16" s="585"/>
      <c r="M16" s="585"/>
      <c r="N16" s="585"/>
      <c r="O16" s="585"/>
      <c r="P16" s="585"/>
      <c r="Q16" s="585"/>
      <c r="R16" s="585"/>
      <c r="S16" s="585"/>
      <c r="T16" s="585"/>
      <c r="U16" s="585"/>
      <c r="V16" s="585"/>
      <c r="W16" s="585"/>
      <c r="X16" s="585"/>
      <c r="Y16" s="585"/>
      <c r="Z16" s="162"/>
      <c r="AA16" s="143"/>
      <c r="AB16" s="143"/>
      <c r="AC16" s="173"/>
      <c r="AD16" s="173"/>
      <c r="AE16" s="173"/>
      <c r="AF16" s="173"/>
      <c r="AG16" s="175"/>
      <c r="AH16" s="175"/>
      <c r="AI16" s="175"/>
      <c r="AJ16" s="175"/>
      <c r="AK16" s="175"/>
      <c r="AL16" s="175"/>
      <c r="AM16" s="175"/>
      <c r="AN16" s="175"/>
      <c r="AO16" s="175"/>
      <c r="AP16" s="143"/>
      <c r="AQ16" s="143"/>
      <c r="AR16" s="143"/>
      <c r="AS16" s="143"/>
      <c r="AT16" s="143"/>
      <c r="AU16" s="143"/>
      <c r="AV16" s="143"/>
      <c r="AW16" s="143"/>
      <c r="AX16" s="155"/>
      <c r="AZ16"/>
      <c r="BA16" s="49" t="s">
        <v>285</v>
      </c>
      <c r="BB16" s="413" t="str">
        <f>IF(質問票!B16="","",質問票!B16)</f>
        <v/>
      </c>
      <c r="BC16"/>
      <c r="BD16"/>
      <c r="BE16"/>
      <c r="BF16"/>
      <c r="BG16"/>
      <c r="BH16"/>
      <c r="BI16"/>
      <c r="BJ16"/>
      <c r="BK16"/>
      <c r="BL16"/>
      <c r="BM16"/>
      <c r="BN16"/>
      <c r="BO16"/>
      <c r="BP16"/>
      <c r="BQ16"/>
      <c r="BR16"/>
      <c r="BS16"/>
      <c r="BT16"/>
      <c r="BU16"/>
    </row>
    <row r="17" spans="1:73" ht="8.4499999999999993" customHeight="1">
      <c r="B17" s="143"/>
      <c r="C17" s="176"/>
      <c r="D17" s="168"/>
      <c r="E17" s="164"/>
      <c r="F17" s="164"/>
      <c r="G17" s="213" t="s">
        <v>15</v>
      </c>
      <c r="H17" s="212"/>
      <c r="I17" s="212"/>
      <c r="J17" s="212"/>
      <c r="K17" s="212"/>
      <c r="L17" s="212"/>
      <c r="M17" s="212"/>
      <c r="N17" s="212"/>
      <c r="O17" s="164"/>
      <c r="P17" s="164"/>
      <c r="Q17" s="164"/>
      <c r="R17" s="164"/>
      <c r="S17" s="164"/>
      <c r="T17" s="164"/>
      <c r="U17" s="164"/>
      <c r="V17" s="164"/>
      <c r="W17" s="164"/>
      <c r="X17" s="164"/>
      <c r="Y17" s="213" t="s">
        <v>16</v>
      </c>
      <c r="Z17" s="212"/>
      <c r="AA17" s="212"/>
      <c r="AB17" s="212"/>
      <c r="AC17" s="212"/>
      <c r="AD17" s="212"/>
      <c r="AE17" s="212"/>
      <c r="AF17" s="212"/>
      <c r="AG17" s="212"/>
      <c r="AH17" s="164"/>
      <c r="AI17" s="164"/>
      <c r="AJ17" s="164"/>
      <c r="AK17" s="164"/>
      <c r="AL17" s="164"/>
      <c r="AM17" s="164"/>
      <c r="AN17" s="164"/>
      <c r="AO17" s="164"/>
      <c r="AP17" s="163"/>
      <c r="AQ17" s="163"/>
      <c r="AR17" s="164"/>
      <c r="AS17" s="164"/>
      <c r="AT17" s="164"/>
      <c r="AU17" s="164"/>
      <c r="AV17" s="164"/>
      <c r="AW17" s="164"/>
      <c r="AX17" s="155"/>
      <c r="AZ17"/>
      <c r="BA17" s="49" t="s">
        <v>286</v>
      </c>
      <c r="BB17" s="413" t="str">
        <f>IF(質問票!B17="","",質問票!B17)</f>
        <v/>
      </c>
      <c r="BC17"/>
      <c r="BD17"/>
      <c r="BE17"/>
      <c r="BF17"/>
      <c r="BG17"/>
      <c r="BH17"/>
      <c r="BI17"/>
      <c r="BJ17"/>
      <c r="BK17"/>
      <c r="BL17"/>
      <c r="BM17"/>
      <c r="BN17"/>
      <c r="BO17"/>
      <c r="BP17"/>
      <c r="BQ17"/>
      <c r="BR17"/>
      <c r="BS17"/>
      <c r="BT17"/>
      <c r="BU17"/>
    </row>
    <row r="18" spans="1:73" ht="8.4499999999999993" customHeight="1">
      <c r="B18" s="143"/>
      <c r="C18" s="167">
        <v>6</v>
      </c>
      <c r="D18" s="149"/>
      <c r="E18" s="143" t="s">
        <v>17</v>
      </c>
      <c r="F18" s="143"/>
      <c r="G18" s="597" t="str">
        <f>IF(BB7="","",BB7)</f>
        <v/>
      </c>
      <c r="H18" s="597"/>
      <c r="I18" s="597"/>
      <c r="J18" s="597"/>
      <c r="K18" s="597"/>
      <c r="L18" s="597"/>
      <c r="M18" s="597"/>
      <c r="N18" s="597"/>
      <c r="O18" s="597"/>
      <c r="P18" s="597"/>
      <c r="Q18" s="597"/>
      <c r="R18" s="597"/>
      <c r="S18" s="597"/>
      <c r="T18" s="597"/>
      <c r="U18" s="597"/>
      <c r="V18" s="597"/>
      <c r="W18" s="597"/>
      <c r="X18" s="598"/>
      <c r="Y18" s="597" t="str">
        <f>IF(BB8="","",CONCATENATE(BB8," ",BB9))</f>
        <v/>
      </c>
      <c r="Z18" s="597"/>
      <c r="AA18" s="597"/>
      <c r="AB18" s="597"/>
      <c r="AC18" s="597"/>
      <c r="AD18" s="597"/>
      <c r="AE18" s="597"/>
      <c r="AF18" s="597"/>
      <c r="AG18" s="597"/>
      <c r="AH18" s="597"/>
      <c r="AI18" s="597"/>
      <c r="AJ18" s="597"/>
      <c r="AK18" s="597"/>
      <c r="AL18" s="597"/>
      <c r="AM18" s="597"/>
      <c r="AN18" s="597"/>
      <c r="AO18" s="597"/>
      <c r="AP18" s="163"/>
      <c r="AQ18" s="163"/>
      <c r="AR18" s="164"/>
      <c r="AS18" s="164"/>
      <c r="AT18" s="164"/>
      <c r="AU18" s="164"/>
      <c r="AV18" s="143"/>
      <c r="AW18" s="143"/>
      <c r="AX18" s="159"/>
      <c r="AZ18"/>
      <c r="BA18" s="49" t="s">
        <v>287</v>
      </c>
      <c r="BB18" s="413" t="str">
        <f>IF(質問票!B18="","",質問票!B18)</f>
        <v/>
      </c>
      <c r="BC18"/>
      <c r="BD18"/>
      <c r="BE18"/>
      <c r="BF18"/>
      <c r="BG18"/>
      <c r="BH18"/>
      <c r="BI18"/>
      <c r="BJ18"/>
      <c r="BK18"/>
      <c r="BL18"/>
      <c r="BM18"/>
      <c r="BN18"/>
      <c r="BO18"/>
      <c r="BP18"/>
      <c r="BQ18"/>
      <c r="BR18"/>
      <c r="BS18"/>
      <c r="BT18"/>
      <c r="BU18"/>
    </row>
    <row r="19" spans="1:73" ht="9.75" customHeight="1">
      <c r="B19" s="143"/>
      <c r="C19" s="167"/>
      <c r="D19" s="168"/>
      <c r="E19" s="164" t="s">
        <v>18</v>
      </c>
      <c r="F19" s="164"/>
      <c r="G19" s="513" t="str">
        <f>IF(BB4="","",BB4)</f>
        <v/>
      </c>
      <c r="H19" s="513"/>
      <c r="I19" s="513"/>
      <c r="J19" s="513"/>
      <c r="K19" s="513"/>
      <c r="L19" s="513"/>
      <c r="M19" s="513"/>
      <c r="N19" s="513"/>
      <c r="O19" s="513"/>
      <c r="P19" s="513"/>
      <c r="Q19" s="513"/>
      <c r="R19" s="513"/>
      <c r="S19" s="513"/>
      <c r="T19" s="513"/>
      <c r="U19" s="513"/>
      <c r="V19" s="513"/>
      <c r="W19" s="513"/>
      <c r="X19" s="586"/>
      <c r="Y19" s="588" t="str">
        <f>IF(BB5="","",(CONCATENATE(BB5," ",BB6)))</f>
        <v/>
      </c>
      <c r="Z19" s="513"/>
      <c r="AA19" s="513"/>
      <c r="AB19" s="513"/>
      <c r="AC19" s="513"/>
      <c r="AD19" s="513"/>
      <c r="AE19" s="513"/>
      <c r="AF19" s="513"/>
      <c r="AG19" s="513"/>
      <c r="AH19" s="513"/>
      <c r="AI19" s="513"/>
      <c r="AJ19" s="513"/>
      <c r="AK19" s="513"/>
      <c r="AL19" s="513"/>
      <c r="AM19" s="513"/>
      <c r="AN19" s="513"/>
      <c r="AO19" s="513"/>
      <c r="AP19" s="164"/>
      <c r="AQ19" s="164"/>
      <c r="AR19" s="164"/>
      <c r="AS19" s="164"/>
      <c r="AT19" s="164"/>
      <c r="AU19" s="164"/>
      <c r="AV19" s="164"/>
      <c r="AW19" s="164"/>
      <c r="AX19" s="155"/>
      <c r="AZ19"/>
      <c r="BA19" s="49" t="s">
        <v>288</v>
      </c>
      <c r="BB19" s="413" t="str">
        <f>IF(質問票!B19="","",質問票!B19)</f>
        <v/>
      </c>
      <c r="BC19"/>
      <c r="BD19"/>
      <c r="BE19"/>
      <c r="BF19"/>
      <c r="BG19"/>
      <c r="BH19"/>
      <c r="BI19"/>
      <c r="BJ19"/>
      <c r="BK19"/>
      <c r="BL19"/>
      <c r="BM19"/>
      <c r="BN19"/>
      <c r="BO19"/>
      <c r="BP19"/>
      <c r="BQ19"/>
      <c r="BR19"/>
      <c r="BS19"/>
      <c r="BT19"/>
      <c r="BU19"/>
    </row>
    <row r="20" spans="1:73" ht="8.4499999999999993" customHeight="1">
      <c r="B20" s="143"/>
      <c r="C20" s="148"/>
      <c r="D20" s="149"/>
      <c r="E20" s="162" t="s">
        <v>19</v>
      </c>
      <c r="F20" s="162"/>
      <c r="G20" s="510"/>
      <c r="H20" s="510"/>
      <c r="I20" s="510"/>
      <c r="J20" s="510"/>
      <c r="K20" s="510"/>
      <c r="L20" s="510"/>
      <c r="M20" s="510"/>
      <c r="N20" s="510"/>
      <c r="O20" s="510"/>
      <c r="P20" s="510"/>
      <c r="Q20" s="510"/>
      <c r="R20" s="510"/>
      <c r="S20" s="510"/>
      <c r="T20" s="510"/>
      <c r="U20" s="510"/>
      <c r="V20" s="510"/>
      <c r="W20" s="510"/>
      <c r="X20" s="587"/>
      <c r="Y20" s="589"/>
      <c r="Z20" s="510"/>
      <c r="AA20" s="510"/>
      <c r="AB20" s="510"/>
      <c r="AC20" s="510"/>
      <c r="AD20" s="510"/>
      <c r="AE20" s="510"/>
      <c r="AF20" s="510"/>
      <c r="AG20" s="510"/>
      <c r="AH20" s="510"/>
      <c r="AI20" s="510"/>
      <c r="AJ20" s="510"/>
      <c r="AK20" s="510"/>
      <c r="AL20" s="510"/>
      <c r="AM20" s="510"/>
      <c r="AN20" s="510"/>
      <c r="AO20" s="510"/>
      <c r="AP20" s="143"/>
      <c r="AQ20" s="143"/>
      <c r="AR20" s="143"/>
      <c r="AS20" s="143"/>
      <c r="AT20" s="143"/>
      <c r="AU20" s="143"/>
      <c r="AV20" s="143"/>
      <c r="AW20" s="143"/>
      <c r="AX20" s="159"/>
      <c r="AZ20"/>
      <c r="BA20" s="49" t="s">
        <v>289</v>
      </c>
      <c r="BB20" s="413" t="str">
        <f>IF(質問票!B20="","",質問票!B20)</f>
        <v/>
      </c>
      <c r="BC20"/>
      <c r="BD20"/>
      <c r="BE20"/>
      <c r="BF20"/>
      <c r="BG20"/>
      <c r="BH20"/>
      <c r="BI20"/>
      <c r="BJ20"/>
      <c r="BK20"/>
      <c r="BL20"/>
      <c r="BM20"/>
      <c r="BN20"/>
      <c r="BO20"/>
      <c r="BP20"/>
      <c r="BQ20"/>
      <c r="BR20"/>
      <c r="BS20"/>
      <c r="BT20"/>
      <c r="BU20"/>
    </row>
    <row r="21" spans="1:73" ht="8.1" customHeight="1">
      <c r="B21" s="143"/>
      <c r="C21" s="148"/>
      <c r="D21" s="149"/>
      <c r="E21" s="143"/>
      <c r="F21" s="143"/>
      <c r="G21" s="590" t="str">
        <f>IF(BB10="","",BB10)</f>
        <v/>
      </c>
      <c r="H21" s="590"/>
      <c r="I21" s="590"/>
      <c r="J21" s="590"/>
      <c r="K21" s="590"/>
      <c r="L21" s="590"/>
      <c r="M21" s="590"/>
      <c r="N21" s="590"/>
      <c r="O21" s="590"/>
      <c r="P21" s="590"/>
      <c r="Q21" s="590"/>
      <c r="R21" s="590"/>
      <c r="S21" s="590"/>
      <c r="T21" s="590"/>
      <c r="U21" s="590"/>
      <c r="V21" s="590"/>
      <c r="W21" s="590"/>
      <c r="X21" s="591"/>
      <c r="Y21" s="594" t="str">
        <f>IF(BB11="","",BB11)</f>
        <v/>
      </c>
      <c r="Z21" s="590"/>
      <c r="AA21" s="590"/>
      <c r="AB21" s="590"/>
      <c r="AC21" s="590"/>
      <c r="AD21" s="590"/>
      <c r="AE21" s="590"/>
      <c r="AF21" s="590"/>
      <c r="AG21" s="590"/>
      <c r="AH21" s="590"/>
      <c r="AI21" s="590"/>
      <c r="AJ21" s="590"/>
      <c r="AK21" s="590"/>
      <c r="AL21" s="590"/>
      <c r="AM21" s="590"/>
      <c r="AN21" s="590"/>
      <c r="AO21" s="590"/>
      <c r="AP21" s="143"/>
      <c r="AQ21" s="143"/>
      <c r="AR21" s="143"/>
      <c r="AS21" s="143"/>
      <c r="AT21" s="143"/>
      <c r="AU21" s="143"/>
      <c r="AV21" s="143"/>
      <c r="AW21" s="143"/>
      <c r="AX21" s="155"/>
      <c r="AZ21"/>
      <c r="BA21" s="49" t="s">
        <v>290</v>
      </c>
      <c r="BB21" s="413" t="str">
        <f>IF(質問票!B21="","",質問票!B21)</f>
        <v/>
      </c>
      <c r="BC21"/>
      <c r="BD21"/>
      <c r="BE21"/>
      <c r="BF21"/>
      <c r="BG21"/>
      <c r="BH21"/>
      <c r="BI21"/>
      <c r="BJ21"/>
      <c r="BK21"/>
      <c r="BL21"/>
      <c r="BM21"/>
      <c r="BN21"/>
      <c r="BO21"/>
      <c r="BP21"/>
      <c r="BQ21"/>
      <c r="BR21"/>
      <c r="BS21"/>
      <c r="BT21"/>
      <c r="BU21"/>
    </row>
    <row r="22" spans="1:73" ht="9.75" customHeight="1">
      <c r="B22" s="143"/>
      <c r="C22" s="148"/>
      <c r="D22" s="149"/>
      <c r="E22" s="164" t="s">
        <v>20</v>
      </c>
      <c r="F22" s="143"/>
      <c r="G22" s="592"/>
      <c r="H22" s="592"/>
      <c r="I22" s="592"/>
      <c r="J22" s="592"/>
      <c r="K22" s="592"/>
      <c r="L22" s="592"/>
      <c r="M22" s="592"/>
      <c r="N22" s="592"/>
      <c r="O22" s="592"/>
      <c r="P22" s="592"/>
      <c r="Q22" s="592"/>
      <c r="R22" s="592"/>
      <c r="S22" s="592"/>
      <c r="T22" s="592"/>
      <c r="U22" s="592"/>
      <c r="V22" s="592"/>
      <c r="W22" s="592"/>
      <c r="X22" s="593"/>
      <c r="Y22" s="595"/>
      <c r="Z22" s="592"/>
      <c r="AA22" s="592"/>
      <c r="AB22" s="592"/>
      <c r="AC22" s="592"/>
      <c r="AD22" s="592"/>
      <c r="AE22" s="592"/>
      <c r="AF22" s="592"/>
      <c r="AG22" s="592"/>
      <c r="AH22" s="592"/>
      <c r="AI22" s="592"/>
      <c r="AJ22" s="592"/>
      <c r="AK22" s="592"/>
      <c r="AL22" s="592"/>
      <c r="AM22" s="592"/>
      <c r="AN22" s="592"/>
      <c r="AO22" s="592"/>
      <c r="AP22" s="143"/>
      <c r="AQ22" s="143"/>
      <c r="AR22" s="143"/>
      <c r="AS22" s="143"/>
      <c r="AT22" s="143"/>
      <c r="AU22" s="143"/>
      <c r="AV22" s="143"/>
      <c r="AW22" s="143"/>
      <c r="AX22" s="178"/>
      <c r="AZ22"/>
      <c r="BA22" s="49" t="s">
        <v>291</v>
      </c>
      <c r="BB22" s="413" t="str">
        <f>IF(質問票!B22="","",質問票!B22)</f>
        <v/>
      </c>
      <c r="BC22"/>
      <c r="BD22"/>
      <c r="BE22"/>
      <c r="BF22"/>
      <c r="BG22"/>
      <c r="BH22"/>
      <c r="BI22"/>
      <c r="BJ22"/>
      <c r="BK22"/>
      <c r="BL22"/>
      <c r="BM22"/>
      <c r="BN22"/>
      <c r="BO22"/>
      <c r="BP22"/>
      <c r="BQ22"/>
      <c r="BR22"/>
      <c r="BS22"/>
      <c r="BT22"/>
      <c r="BU22"/>
    </row>
    <row r="23" spans="1:73" ht="6.95" customHeight="1">
      <c r="B23" s="143"/>
      <c r="C23" s="148"/>
      <c r="D23" s="149"/>
      <c r="E23" s="164"/>
      <c r="F23" s="143"/>
      <c r="G23" s="143"/>
      <c r="H23" s="143"/>
      <c r="I23" s="143"/>
      <c r="J23" s="143"/>
      <c r="K23" s="143"/>
      <c r="L23" s="143"/>
      <c r="M23" s="143"/>
      <c r="N23" s="143"/>
      <c r="O23" s="143"/>
      <c r="P23" s="143"/>
      <c r="Q23" s="143"/>
      <c r="R23" s="143"/>
      <c r="S23" s="143"/>
      <c r="T23" s="143"/>
      <c r="U23" s="143"/>
      <c r="V23" s="164"/>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78"/>
      <c r="AZ23"/>
      <c r="BA23" s="49" t="s">
        <v>292</v>
      </c>
      <c r="BB23" s="413" t="str">
        <f>IF(質問票!B23="","",質問票!B23)</f>
        <v/>
      </c>
      <c r="BC23"/>
      <c r="BD23"/>
      <c r="BE23"/>
      <c r="BF23"/>
      <c r="BG23"/>
      <c r="BH23"/>
      <c r="BI23"/>
      <c r="BJ23"/>
      <c r="BK23"/>
      <c r="BL23"/>
      <c r="BM23"/>
      <c r="BN23"/>
      <c r="BO23"/>
      <c r="BP23"/>
      <c r="BQ23"/>
      <c r="BR23"/>
      <c r="BS23"/>
      <c r="BT23"/>
      <c r="BU23"/>
    </row>
    <row r="24" spans="1:73" ht="8.4499999999999993" customHeight="1">
      <c r="B24" s="143"/>
      <c r="C24" s="167">
        <v>7</v>
      </c>
      <c r="D24" s="168"/>
      <c r="E24" s="164" t="s">
        <v>21</v>
      </c>
      <c r="F24" s="164"/>
      <c r="G24" s="164"/>
      <c r="H24" s="164"/>
      <c r="I24" s="596" t="s">
        <v>22</v>
      </c>
      <c r="J24" s="596"/>
      <c r="K24" s="596"/>
      <c r="L24" s="513" t="str">
        <f>IF(BB17="","未入力",BB17)</f>
        <v>未入力</v>
      </c>
      <c r="M24" s="513"/>
      <c r="N24" s="513"/>
      <c r="O24" s="513"/>
      <c r="P24" s="513"/>
      <c r="Q24" s="513"/>
      <c r="R24" s="513"/>
      <c r="S24" s="596" t="s">
        <v>23</v>
      </c>
      <c r="T24" s="596"/>
      <c r="U24" s="596"/>
      <c r="V24" s="596"/>
      <c r="W24" s="513" t="str">
        <f>IF(BB18="","",BB18)</f>
        <v/>
      </c>
      <c r="X24" s="513"/>
      <c r="Y24" s="513"/>
      <c r="Z24" s="513"/>
      <c r="AA24" s="513"/>
      <c r="AB24" s="513"/>
      <c r="AC24" s="513"/>
      <c r="AD24" s="513"/>
      <c r="AE24" s="513"/>
      <c r="AF24" s="513"/>
      <c r="AG24" s="596" t="s">
        <v>24</v>
      </c>
      <c r="AH24" s="596"/>
      <c r="AI24" s="596"/>
      <c r="AJ24" s="513" t="str">
        <f>IF(BB19="","未入力",BB19)</f>
        <v>未入力</v>
      </c>
      <c r="AK24" s="513"/>
      <c r="AL24" s="513"/>
      <c r="AM24" s="513"/>
      <c r="AN24" s="513"/>
      <c r="AO24" s="513"/>
      <c r="AP24" s="513"/>
      <c r="AQ24" s="513"/>
      <c r="AR24" s="513"/>
      <c r="AS24" s="513"/>
      <c r="AT24" s="513"/>
      <c r="AU24" s="513"/>
      <c r="AV24" s="513"/>
      <c r="AW24" s="513"/>
      <c r="AX24" s="159"/>
      <c r="AZ24"/>
      <c r="BA24" s="49" t="s">
        <v>294</v>
      </c>
      <c r="BB24" s="413" t="str">
        <f>IF(質問票!B24="","",質問票!B24)</f>
        <v/>
      </c>
      <c r="BC24"/>
      <c r="BD24"/>
      <c r="BE24"/>
      <c r="BF24"/>
      <c r="BG24"/>
      <c r="BH24"/>
      <c r="BI24"/>
      <c r="BJ24"/>
      <c r="BK24"/>
      <c r="BL24"/>
      <c r="BM24"/>
      <c r="BN24"/>
      <c r="BO24"/>
      <c r="BP24"/>
      <c r="BQ24"/>
      <c r="BR24"/>
      <c r="BS24"/>
      <c r="BT24"/>
      <c r="BU24"/>
    </row>
    <row r="25" spans="1:73" s="6" customFormat="1" ht="9.75" customHeight="1">
      <c r="A25" s="46"/>
      <c r="B25" s="164"/>
      <c r="C25" s="148"/>
      <c r="D25" s="149"/>
      <c r="E25" s="143" t="s">
        <v>25</v>
      </c>
      <c r="F25" s="143"/>
      <c r="G25" s="143"/>
      <c r="H25" s="143"/>
      <c r="I25" s="583" t="s">
        <v>26</v>
      </c>
      <c r="J25" s="583"/>
      <c r="K25" s="583"/>
      <c r="L25" s="510"/>
      <c r="M25" s="510"/>
      <c r="N25" s="510"/>
      <c r="O25" s="510"/>
      <c r="P25" s="510"/>
      <c r="Q25" s="510"/>
      <c r="R25" s="510"/>
      <c r="S25" s="583" t="s">
        <v>27</v>
      </c>
      <c r="T25" s="583"/>
      <c r="U25" s="583"/>
      <c r="V25" s="583"/>
      <c r="W25" s="510"/>
      <c r="X25" s="510"/>
      <c r="Y25" s="510"/>
      <c r="Z25" s="510"/>
      <c r="AA25" s="510"/>
      <c r="AB25" s="510"/>
      <c r="AC25" s="510"/>
      <c r="AD25" s="510"/>
      <c r="AE25" s="510"/>
      <c r="AF25" s="510"/>
      <c r="AG25" s="583" t="s">
        <v>28</v>
      </c>
      <c r="AH25" s="583"/>
      <c r="AI25" s="583"/>
      <c r="AJ25" s="510"/>
      <c r="AK25" s="510"/>
      <c r="AL25" s="510"/>
      <c r="AM25" s="510"/>
      <c r="AN25" s="510"/>
      <c r="AO25" s="510"/>
      <c r="AP25" s="510"/>
      <c r="AQ25" s="510"/>
      <c r="AR25" s="510"/>
      <c r="AS25" s="510"/>
      <c r="AT25" s="510"/>
      <c r="AU25" s="510"/>
      <c r="AV25" s="510"/>
      <c r="AW25" s="510"/>
      <c r="AX25" s="178"/>
      <c r="AY25" s="1"/>
      <c r="AZ25"/>
      <c r="BA25" s="49" t="s">
        <v>295</v>
      </c>
      <c r="BB25" s="413" t="str">
        <f>IF(質問票!B25="","",質問票!B25)</f>
        <v/>
      </c>
      <c r="BC25"/>
      <c r="BD25"/>
      <c r="BE25"/>
      <c r="BF25"/>
      <c r="BG25"/>
      <c r="BH25"/>
      <c r="BI25"/>
      <c r="BJ25"/>
      <c r="BK25"/>
      <c r="BL25"/>
      <c r="BM25"/>
      <c r="BN25"/>
      <c r="BO25"/>
      <c r="BP25"/>
      <c r="BQ25"/>
      <c r="BR25"/>
      <c r="BS25"/>
      <c r="BT25"/>
      <c r="BU25"/>
    </row>
    <row r="26" spans="1:73" ht="6.95" customHeight="1">
      <c r="B26" s="143"/>
      <c r="C26" s="176"/>
      <c r="D26" s="168"/>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78"/>
      <c r="AZ26"/>
      <c r="BA26" s="50" t="s">
        <v>296</v>
      </c>
      <c r="BB26" s="413" t="str">
        <f>IF(質問票!B26="","",質問票!B26)</f>
        <v/>
      </c>
      <c r="BC26"/>
      <c r="BD26"/>
      <c r="BE26"/>
      <c r="BF26"/>
      <c r="BG26"/>
      <c r="BH26"/>
      <c r="BI26"/>
      <c r="BJ26"/>
      <c r="BK26"/>
      <c r="BL26"/>
      <c r="BM26"/>
      <c r="BN26"/>
      <c r="BO26"/>
      <c r="BP26"/>
      <c r="BQ26"/>
      <c r="BR26"/>
      <c r="BS26"/>
      <c r="BT26"/>
      <c r="BU26"/>
    </row>
    <row r="27" spans="1:73" ht="8.25" customHeight="1">
      <c r="B27" s="143"/>
      <c r="C27" s="167">
        <v>8</v>
      </c>
      <c r="D27" s="168"/>
      <c r="E27" s="164" t="s">
        <v>29</v>
      </c>
      <c r="F27" s="164"/>
      <c r="G27" s="164"/>
      <c r="H27" s="164"/>
      <c r="I27" s="164"/>
      <c r="J27" s="164"/>
      <c r="K27" s="164"/>
      <c r="L27" s="163"/>
      <c r="M27" s="566" t="str">
        <f>IF(BB20="","未入力",BB20)</f>
        <v>未入力</v>
      </c>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c r="AU27" s="566"/>
      <c r="AV27" s="566"/>
      <c r="AW27" s="566"/>
      <c r="AX27" s="159"/>
      <c r="AZ27"/>
      <c r="BA27" s="50" t="s">
        <v>297</v>
      </c>
      <c r="BB27" s="413" t="str">
        <f>IF(質問票!B27="","",質問票!B27)</f>
        <v/>
      </c>
      <c r="BC27"/>
      <c r="BD27"/>
      <c r="BE27"/>
      <c r="BF27"/>
      <c r="BG27"/>
      <c r="BH27"/>
      <c r="BI27"/>
      <c r="BJ27"/>
      <c r="BK27"/>
      <c r="BL27"/>
      <c r="BM27"/>
      <c r="BN27"/>
      <c r="BO27"/>
      <c r="BP27"/>
      <c r="BQ27"/>
      <c r="BR27"/>
      <c r="BS27"/>
      <c r="BT27"/>
      <c r="BU27"/>
    </row>
    <row r="28" spans="1:73" ht="9.75" customHeight="1">
      <c r="B28" s="143"/>
      <c r="C28" s="148"/>
      <c r="D28" s="149"/>
      <c r="E28" s="162" t="s">
        <v>30</v>
      </c>
      <c r="F28" s="143"/>
      <c r="G28" s="143"/>
      <c r="H28" s="143"/>
      <c r="I28" s="143"/>
      <c r="J28" s="143"/>
      <c r="K28" s="143"/>
      <c r="L28" s="163"/>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8"/>
      <c r="AX28" s="178"/>
      <c r="AZ28"/>
      <c r="BA28" s="49" t="s">
        <v>299</v>
      </c>
      <c r="BB28" s="413" t="str">
        <f>IF(質問票!B28="","",質問票!B28)</f>
        <v/>
      </c>
      <c r="BC28"/>
      <c r="BD28"/>
      <c r="BE28"/>
      <c r="BF28"/>
      <c r="BG28"/>
      <c r="BH28"/>
      <c r="BI28"/>
      <c r="BJ28"/>
      <c r="BK28"/>
      <c r="BL28"/>
      <c r="BM28"/>
      <c r="BN28"/>
      <c r="BO28"/>
      <c r="BP28"/>
      <c r="BQ28"/>
      <c r="BR28"/>
      <c r="BS28"/>
      <c r="BT28"/>
      <c r="BU28"/>
    </row>
    <row r="29" spans="1:73" ht="5.25" customHeight="1">
      <c r="B29" s="143"/>
      <c r="C29" s="176"/>
      <c r="D29" s="168"/>
      <c r="E29" s="164"/>
      <c r="F29" s="164"/>
      <c r="G29" s="164"/>
      <c r="H29" s="164"/>
      <c r="I29" s="164"/>
      <c r="J29" s="164"/>
      <c r="K29" s="164"/>
      <c r="L29" s="164"/>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8"/>
      <c r="AZ29"/>
      <c r="BA29" s="49" t="s">
        <v>302</v>
      </c>
      <c r="BB29" s="413" t="str">
        <f>IF(質問票!B29="","",質問票!B29)</f>
        <v/>
      </c>
      <c r="BC29"/>
      <c r="BD29"/>
      <c r="BE29"/>
      <c r="BF29"/>
      <c r="BG29"/>
      <c r="BH29"/>
      <c r="BI29"/>
      <c r="BJ29"/>
      <c r="BK29"/>
      <c r="BL29"/>
      <c r="BM29"/>
      <c r="BN29"/>
      <c r="BO29"/>
      <c r="BP29"/>
      <c r="BQ29"/>
      <c r="BR29"/>
      <c r="BS29"/>
      <c r="BT29"/>
      <c r="BU29"/>
    </row>
    <row r="30" spans="1:73" ht="8.25" customHeight="1">
      <c r="B30" s="143"/>
      <c r="C30" s="176"/>
      <c r="D30" s="168"/>
      <c r="E30" s="164" t="s">
        <v>31</v>
      </c>
      <c r="F30" s="164"/>
      <c r="G30" s="164"/>
      <c r="H30" s="164"/>
      <c r="I30" s="164"/>
      <c r="J30" s="164"/>
      <c r="K30" s="164"/>
      <c r="L30" s="163"/>
      <c r="M30" s="566" t="str">
        <f>IF(BB21="","未入力",BB21)</f>
        <v>未入力</v>
      </c>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c r="AR30" s="566"/>
      <c r="AS30" s="566"/>
      <c r="AT30" s="566"/>
      <c r="AU30" s="566"/>
      <c r="AV30" s="566"/>
      <c r="AW30" s="566"/>
      <c r="AX30" s="159"/>
      <c r="AZ30"/>
      <c r="BA30" s="49" t="s">
        <v>303</v>
      </c>
      <c r="BB30" s="413" t="str">
        <f>IF(質問票!B30="","",質問票!B30)</f>
        <v/>
      </c>
      <c r="BC30"/>
      <c r="BD30"/>
      <c r="BE30"/>
      <c r="BF30"/>
      <c r="BG30"/>
      <c r="BH30"/>
      <c r="BI30"/>
      <c r="BJ30"/>
      <c r="BK30"/>
      <c r="BL30"/>
      <c r="BM30"/>
      <c r="BN30"/>
      <c r="BO30"/>
      <c r="BP30"/>
      <c r="BQ30"/>
      <c r="BR30"/>
      <c r="BS30"/>
      <c r="BT30"/>
      <c r="BU30"/>
    </row>
    <row r="31" spans="1:73" ht="9.75" customHeight="1">
      <c r="B31" s="143"/>
      <c r="C31" s="148"/>
      <c r="D31" s="149"/>
      <c r="E31" s="162" t="s">
        <v>32</v>
      </c>
      <c r="F31" s="143"/>
      <c r="G31" s="143"/>
      <c r="H31" s="143"/>
      <c r="I31" s="143"/>
      <c r="J31" s="143"/>
      <c r="K31" s="143"/>
      <c r="L31" s="163"/>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159"/>
      <c r="AZ31"/>
      <c r="BA31" s="49" t="s">
        <v>304</v>
      </c>
      <c r="BB31" s="413" t="str">
        <f>IF(質問票!B31="","",質問票!B31)</f>
        <v/>
      </c>
      <c r="BC31"/>
      <c r="BD31"/>
      <c r="BE31"/>
      <c r="BF31"/>
      <c r="BG31"/>
      <c r="BH31"/>
      <c r="BI31"/>
      <c r="BJ31"/>
      <c r="BK31"/>
      <c r="BL31"/>
      <c r="BM31"/>
      <c r="BN31"/>
      <c r="BO31"/>
      <c r="BP31"/>
      <c r="BQ31"/>
      <c r="BR31"/>
      <c r="BS31"/>
      <c r="BT31"/>
      <c r="BU31"/>
    </row>
    <row r="32" spans="1:73" ht="6.95" customHeight="1">
      <c r="B32" s="143"/>
      <c r="C32" s="176"/>
      <c r="D32" s="168"/>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55"/>
      <c r="AZ32"/>
      <c r="BA32" s="49" t="s">
        <v>305</v>
      </c>
      <c r="BB32" s="413" t="str">
        <f>IF(質問票!B32="","",質問票!B32)</f>
        <v/>
      </c>
      <c r="BC32"/>
      <c r="BD32"/>
      <c r="BE32"/>
      <c r="BF32"/>
      <c r="BG32"/>
      <c r="BH32"/>
      <c r="BI32"/>
      <c r="BJ32"/>
      <c r="BK32"/>
      <c r="BL32"/>
      <c r="BM32"/>
      <c r="BN32"/>
      <c r="BO32"/>
      <c r="BP32"/>
      <c r="BQ32"/>
      <c r="BR32"/>
      <c r="BS32"/>
      <c r="BT32"/>
      <c r="BU32"/>
    </row>
    <row r="33" spans="1:73" ht="8.4499999999999993" customHeight="1">
      <c r="B33" s="143"/>
      <c r="C33" s="167">
        <v>9</v>
      </c>
      <c r="D33" s="168"/>
      <c r="E33" s="164" t="s">
        <v>33</v>
      </c>
      <c r="F33" s="164"/>
      <c r="G33" s="164"/>
      <c r="H33" s="164"/>
      <c r="I33" s="164"/>
      <c r="J33" s="164"/>
      <c r="K33" s="164"/>
      <c r="L33" s="493" t="str">
        <f>IF(BB22="","未入力",BB22)</f>
        <v>未入力</v>
      </c>
      <c r="M33" s="493"/>
      <c r="N33" s="493"/>
      <c r="O33" s="493"/>
      <c r="P33" s="493"/>
      <c r="Q33" s="493"/>
      <c r="R33" s="493"/>
      <c r="S33" s="493"/>
      <c r="T33" s="493"/>
      <c r="U33" s="493"/>
      <c r="V33" s="493"/>
      <c r="W33" s="493"/>
      <c r="X33" s="493"/>
      <c r="Y33" s="584">
        <v>10</v>
      </c>
      <c r="Z33" s="584"/>
      <c r="AA33" s="170" t="s">
        <v>34</v>
      </c>
      <c r="AB33" s="180"/>
      <c r="AC33" s="180"/>
      <c r="AD33" s="180"/>
      <c r="AE33" s="180"/>
      <c r="AF33" s="180"/>
      <c r="AG33" s="170"/>
      <c r="AH33" s="170"/>
      <c r="AI33" s="170"/>
      <c r="AJ33" s="170"/>
      <c r="AK33" s="566" t="str">
        <f>IF(BB23="","未入力",BB23)</f>
        <v>未入力</v>
      </c>
      <c r="AL33" s="566"/>
      <c r="AM33" s="566"/>
      <c r="AN33" s="566"/>
      <c r="AO33" s="566"/>
      <c r="AP33" s="566"/>
      <c r="AQ33" s="566"/>
      <c r="AR33" s="566"/>
      <c r="AS33" s="566"/>
      <c r="AT33" s="566"/>
      <c r="AU33" s="566"/>
      <c r="AV33" s="566"/>
      <c r="AW33" s="566"/>
      <c r="AX33" s="159"/>
      <c r="AZ33"/>
      <c r="BA33" s="49" t="s">
        <v>307</v>
      </c>
      <c r="BB33" s="413" t="str">
        <f>IF(質問票!B33="","",質問票!B33)</f>
        <v/>
      </c>
      <c r="BC33"/>
      <c r="BD33"/>
      <c r="BE33"/>
      <c r="BF33"/>
      <c r="BG33"/>
      <c r="BH33"/>
      <c r="BI33"/>
      <c r="BJ33"/>
      <c r="BK33"/>
      <c r="BL33"/>
      <c r="BM33"/>
      <c r="BN33"/>
      <c r="BO33"/>
      <c r="BP33"/>
      <c r="BQ33"/>
      <c r="BR33"/>
      <c r="BS33"/>
      <c r="BT33"/>
      <c r="BU33"/>
    </row>
    <row r="34" spans="1:73" ht="9.75" customHeight="1">
      <c r="B34" s="143"/>
      <c r="C34" s="148"/>
      <c r="D34" s="149"/>
      <c r="E34" s="162" t="s">
        <v>35</v>
      </c>
      <c r="F34" s="143"/>
      <c r="G34" s="143"/>
      <c r="H34" s="143"/>
      <c r="I34" s="143"/>
      <c r="J34" s="143"/>
      <c r="K34" s="143"/>
      <c r="L34" s="494"/>
      <c r="M34" s="494"/>
      <c r="N34" s="494"/>
      <c r="O34" s="494"/>
      <c r="P34" s="494"/>
      <c r="Q34" s="494"/>
      <c r="R34" s="494"/>
      <c r="S34" s="494"/>
      <c r="T34" s="494"/>
      <c r="U34" s="494"/>
      <c r="V34" s="494"/>
      <c r="W34" s="494"/>
      <c r="X34" s="494"/>
      <c r="Y34" s="172"/>
      <c r="Z34" s="172"/>
      <c r="AA34" s="173" t="s">
        <v>36</v>
      </c>
      <c r="AB34" s="173"/>
      <c r="AC34" s="172"/>
      <c r="AD34" s="172"/>
      <c r="AE34" s="172"/>
      <c r="AF34" s="172"/>
      <c r="AG34" s="172"/>
      <c r="AH34" s="172"/>
      <c r="AI34" s="170"/>
      <c r="AJ34" s="170"/>
      <c r="AK34" s="488"/>
      <c r="AL34" s="488"/>
      <c r="AM34" s="488"/>
      <c r="AN34" s="488"/>
      <c r="AO34" s="488"/>
      <c r="AP34" s="488"/>
      <c r="AQ34" s="488"/>
      <c r="AR34" s="488"/>
      <c r="AS34" s="488"/>
      <c r="AT34" s="488"/>
      <c r="AU34" s="488"/>
      <c r="AV34" s="488"/>
      <c r="AW34" s="488"/>
      <c r="AX34" s="159"/>
      <c r="AZ34"/>
      <c r="BA34" s="49" t="s">
        <v>308</v>
      </c>
      <c r="BB34" s="413" t="str">
        <f>IF(質問票!B34="","",質問票!B34)</f>
        <v/>
      </c>
      <c r="BC34"/>
      <c r="BD34"/>
      <c r="BE34"/>
      <c r="BF34"/>
      <c r="BG34"/>
      <c r="BH34"/>
      <c r="BI34"/>
      <c r="BJ34"/>
      <c r="BK34"/>
      <c r="BL34"/>
      <c r="BM34"/>
      <c r="BN34"/>
      <c r="BO34"/>
      <c r="BP34"/>
      <c r="BQ34"/>
      <c r="BR34"/>
      <c r="BS34"/>
      <c r="BT34"/>
      <c r="BU34"/>
    </row>
    <row r="35" spans="1:73" ht="6.95" customHeight="1">
      <c r="B35" s="143"/>
      <c r="C35" s="176"/>
      <c r="D35" s="168"/>
      <c r="E35" s="164"/>
      <c r="F35" s="164"/>
      <c r="G35" s="164"/>
      <c r="H35" s="164"/>
      <c r="I35" s="164"/>
      <c r="J35" s="164"/>
      <c r="K35" s="164"/>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55"/>
      <c r="AZ35"/>
      <c r="BA35" s="49" t="s">
        <v>309</v>
      </c>
      <c r="BB35" s="413" t="str">
        <f>IF(質問票!B35="","",質問票!B35)</f>
        <v/>
      </c>
      <c r="BC35"/>
      <c r="BD35"/>
      <c r="BE35"/>
      <c r="BF35"/>
      <c r="BG35"/>
      <c r="BH35"/>
      <c r="BI35"/>
      <c r="BJ35"/>
      <c r="BK35"/>
      <c r="BL35"/>
      <c r="BM35"/>
      <c r="BN35"/>
      <c r="BO35"/>
      <c r="BP35"/>
      <c r="BQ35"/>
      <c r="BR35"/>
      <c r="BS35"/>
      <c r="BT35"/>
      <c r="BU35"/>
    </row>
    <row r="36" spans="1:73" ht="8.1" customHeight="1">
      <c r="B36" s="143"/>
      <c r="C36" s="167">
        <v>11</v>
      </c>
      <c r="D36" s="168"/>
      <c r="E36" s="164" t="s">
        <v>293</v>
      </c>
      <c r="F36" s="164"/>
      <c r="G36" s="164"/>
      <c r="H36" s="164"/>
      <c r="I36" s="164"/>
      <c r="J36" s="162" t="s">
        <v>37</v>
      </c>
      <c r="K36" s="164"/>
      <c r="L36" s="170"/>
      <c r="M36" s="170"/>
      <c r="N36" s="493" t="str">
        <f>IF(BB24="","未入力",BB24)</f>
        <v>未入力</v>
      </c>
      <c r="O36" s="493"/>
      <c r="P36" s="493"/>
      <c r="Q36" s="493"/>
      <c r="R36" s="493"/>
      <c r="S36" s="493"/>
      <c r="T36" s="493"/>
      <c r="U36" s="493"/>
      <c r="V36" s="493"/>
      <c r="W36" s="493"/>
      <c r="X36" s="170"/>
      <c r="Y36" s="172"/>
      <c r="Z36" s="173" t="s">
        <v>38</v>
      </c>
      <c r="AA36" s="170"/>
      <c r="AB36" s="170"/>
      <c r="AC36" s="170"/>
      <c r="AD36" s="170"/>
      <c r="AE36" s="170"/>
      <c r="AF36" s="170"/>
      <c r="AG36" s="496" t="str">
        <f>IF(BB25="","",BB25)</f>
        <v/>
      </c>
      <c r="AH36" s="496"/>
      <c r="AI36" s="496"/>
      <c r="AJ36" s="496"/>
      <c r="AK36" s="496"/>
      <c r="AL36" s="496"/>
      <c r="AM36" s="496"/>
      <c r="AN36" s="496"/>
      <c r="AO36" s="496"/>
      <c r="AP36" s="496"/>
      <c r="AQ36" s="496"/>
      <c r="AR36" s="496"/>
      <c r="AS36" s="496"/>
      <c r="AT36" s="496"/>
      <c r="AU36" s="496"/>
      <c r="AV36" s="496"/>
      <c r="AW36" s="496"/>
      <c r="AX36" s="159"/>
      <c r="AZ36"/>
      <c r="BA36" s="49" t="s">
        <v>310</v>
      </c>
      <c r="BB36" s="413" t="str">
        <f>IF(質問票!B36="","",質問票!B36)</f>
        <v/>
      </c>
      <c r="BC36"/>
      <c r="BD36"/>
      <c r="BE36"/>
      <c r="BF36"/>
      <c r="BG36"/>
      <c r="BH36"/>
      <c r="BI36"/>
      <c r="BJ36"/>
      <c r="BK36"/>
      <c r="BL36"/>
      <c r="BM36"/>
      <c r="BN36"/>
      <c r="BO36"/>
      <c r="BP36"/>
      <c r="BQ36"/>
      <c r="BR36"/>
      <c r="BS36"/>
      <c r="BT36"/>
      <c r="BU36"/>
    </row>
    <row r="37" spans="1:73" ht="8.4499999999999993" customHeight="1">
      <c r="B37" s="143"/>
      <c r="C37" s="148"/>
      <c r="D37" s="149"/>
      <c r="E37" s="162" t="s">
        <v>39</v>
      </c>
      <c r="F37" s="162"/>
      <c r="G37" s="162"/>
      <c r="H37" s="162"/>
      <c r="I37" s="143"/>
      <c r="J37" s="143"/>
      <c r="K37" s="162" t="s">
        <v>40</v>
      </c>
      <c r="L37" s="172"/>
      <c r="M37" s="172"/>
      <c r="N37" s="494"/>
      <c r="O37" s="494"/>
      <c r="P37" s="494"/>
      <c r="Q37" s="494"/>
      <c r="R37" s="494"/>
      <c r="S37" s="494"/>
      <c r="T37" s="494"/>
      <c r="U37" s="494"/>
      <c r="V37" s="494"/>
      <c r="W37" s="494"/>
      <c r="X37" s="170"/>
      <c r="Y37" s="172"/>
      <c r="Z37" s="170"/>
      <c r="AA37" s="173" t="s">
        <v>41</v>
      </c>
      <c r="AB37" s="172"/>
      <c r="AC37" s="172"/>
      <c r="AD37" s="172"/>
      <c r="AE37" s="172"/>
      <c r="AF37" s="172"/>
      <c r="AG37" s="497"/>
      <c r="AH37" s="497"/>
      <c r="AI37" s="497"/>
      <c r="AJ37" s="497"/>
      <c r="AK37" s="497"/>
      <c r="AL37" s="497"/>
      <c r="AM37" s="497"/>
      <c r="AN37" s="497"/>
      <c r="AO37" s="497"/>
      <c r="AP37" s="497"/>
      <c r="AQ37" s="497"/>
      <c r="AR37" s="497"/>
      <c r="AS37" s="497"/>
      <c r="AT37" s="497"/>
      <c r="AU37" s="497"/>
      <c r="AV37" s="497"/>
      <c r="AW37" s="497"/>
      <c r="AX37" s="159"/>
      <c r="AZ37"/>
      <c r="BA37" s="49" t="s">
        <v>311</v>
      </c>
      <c r="BB37" s="413" t="str">
        <f>IF(質問票!B37="","",質問票!B37)</f>
        <v/>
      </c>
      <c r="BC37"/>
      <c r="BD37"/>
      <c r="BE37"/>
      <c r="BF37"/>
      <c r="BG37"/>
      <c r="BH37"/>
      <c r="BI37"/>
      <c r="BJ37"/>
      <c r="BK37"/>
      <c r="BL37"/>
      <c r="BM37"/>
      <c r="BN37"/>
      <c r="BO37"/>
      <c r="BP37"/>
      <c r="BQ37"/>
      <c r="BR37"/>
      <c r="BS37"/>
      <c r="BT37"/>
      <c r="BU37"/>
    </row>
    <row r="38" spans="1:73" ht="6.95" customHeight="1">
      <c r="B38" s="143"/>
      <c r="C38" s="176"/>
      <c r="D38" s="168"/>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585" t="s">
        <v>269</v>
      </c>
      <c r="AH38" s="585"/>
      <c r="AI38" s="585"/>
      <c r="AJ38" s="585"/>
      <c r="AK38" s="585"/>
      <c r="AL38" s="585"/>
      <c r="AM38" s="585"/>
      <c r="AN38" s="585"/>
      <c r="AO38" s="585"/>
      <c r="AP38" s="585"/>
      <c r="AQ38" s="585"/>
      <c r="AR38" s="585"/>
      <c r="AS38" s="585"/>
      <c r="AT38" s="585"/>
      <c r="AU38" s="585"/>
      <c r="AV38" s="585"/>
      <c r="AW38" s="164"/>
      <c r="AX38" s="155"/>
      <c r="AZ38"/>
      <c r="BA38" s="49" t="s">
        <v>312</v>
      </c>
      <c r="BB38" s="413" t="str">
        <f>IF(質問票!B38="","",質問票!B38)</f>
        <v/>
      </c>
      <c r="BC38"/>
      <c r="BD38"/>
      <c r="BE38"/>
      <c r="BF38"/>
      <c r="BG38"/>
      <c r="BH38"/>
      <c r="BI38"/>
      <c r="BJ38"/>
      <c r="BK38"/>
      <c r="BL38"/>
      <c r="BM38"/>
      <c r="BN38"/>
      <c r="BO38"/>
      <c r="BP38"/>
      <c r="BQ38"/>
      <c r="BR38"/>
      <c r="BS38"/>
      <c r="BT38"/>
      <c r="BU38"/>
    </row>
    <row r="39" spans="1:73" ht="8.4499999999999993" customHeight="1">
      <c r="B39" s="143"/>
      <c r="C39" s="181">
        <v>12</v>
      </c>
      <c r="D39" s="168"/>
      <c r="E39" s="164" t="s">
        <v>205</v>
      </c>
      <c r="F39" s="143"/>
      <c r="G39" s="143"/>
      <c r="H39" s="143"/>
      <c r="I39" s="143"/>
      <c r="J39" s="143"/>
      <c r="K39" s="143"/>
      <c r="L39" s="143"/>
      <c r="M39" s="143"/>
      <c r="N39" s="143"/>
      <c r="O39" s="143"/>
      <c r="P39" s="143"/>
      <c r="Q39" s="143"/>
      <c r="R39" s="143"/>
      <c r="S39" s="143"/>
      <c r="T39" s="143"/>
      <c r="U39" s="143"/>
      <c r="V39" s="564" t="s">
        <v>42</v>
      </c>
      <c r="W39" s="564"/>
      <c r="X39" s="580" t="str">
        <f>IF(BB27="","未入力",BB27)</f>
        <v>未入力</v>
      </c>
      <c r="Y39" s="580"/>
      <c r="Z39" s="580"/>
      <c r="AA39" s="580"/>
      <c r="AB39" s="580"/>
      <c r="AC39" s="143"/>
      <c r="AD39" s="149" t="s">
        <v>298</v>
      </c>
      <c r="AE39" s="580">
        <f>IF(BB28="",0,BB28)</f>
        <v>0</v>
      </c>
      <c r="AF39" s="580"/>
      <c r="AG39" s="580"/>
      <c r="AH39" s="143" t="s">
        <v>44</v>
      </c>
      <c r="AI39" s="143"/>
      <c r="AJ39" s="143"/>
      <c r="AK39" s="143"/>
      <c r="AL39" s="582" t="s">
        <v>301</v>
      </c>
      <c r="AM39" s="582"/>
      <c r="AN39" s="582"/>
      <c r="AO39" s="582"/>
      <c r="AP39" s="582"/>
      <c r="AQ39" s="582"/>
      <c r="AR39" s="580">
        <f>IF(BB29="",0,BB29)</f>
        <v>0</v>
      </c>
      <c r="AS39" s="580"/>
      <c r="AT39" s="580"/>
      <c r="AU39" s="580"/>
      <c r="AV39" s="143" t="s">
        <v>44</v>
      </c>
      <c r="AW39" s="143"/>
      <c r="AX39" s="155"/>
      <c r="AZ39"/>
      <c r="BA39" s="49" t="s">
        <v>313</v>
      </c>
      <c r="BB39" s="413" t="str">
        <f>IF(質問票!B39="","",質問票!B39)</f>
        <v/>
      </c>
      <c r="BC39"/>
      <c r="BD39"/>
      <c r="BE39"/>
      <c r="BF39"/>
      <c r="BG39"/>
      <c r="BH39"/>
      <c r="BI39"/>
      <c r="BJ39"/>
      <c r="BK39"/>
      <c r="BL39"/>
      <c r="BM39"/>
      <c r="BN39"/>
      <c r="BO39"/>
      <c r="BP39"/>
      <c r="BQ39"/>
      <c r="BR39"/>
      <c r="BS39"/>
      <c r="BT39"/>
      <c r="BU39"/>
    </row>
    <row r="40" spans="1:73" s="8" customFormat="1" ht="8.4499999999999993" customHeight="1">
      <c r="A40" s="94"/>
      <c r="B40" s="175"/>
      <c r="C40" s="148"/>
      <c r="D40" s="149"/>
      <c r="E40" s="162" t="s">
        <v>206</v>
      </c>
      <c r="F40" s="143"/>
      <c r="G40" s="143"/>
      <c r="H40" s="143"/>
      <c r="I40" s="143"/>
      <c r="J40" s="143"/>
      <c r="K40" s="143"/>
      <c r="L40" s="143"/>
      <c r="M40" s="143"/>
      <c r="N40" s="143"/>
      <c r="O40" s="143"/>
      <c r="P40" s="143"/>
      <c r="Q40" s="143"/>
      <c r="R40" s="143"/>
      <c r="S40" s="143"/>
      <c r="T40" s="143"/>
      <c r="U40" s="143"/>
      <c r="V40" s="564" t="s">
        <v>45</v>
      </c>
      <c r="W40" s="564"/>
      <c r="X40" s="581"/>
      <c r="Y40" s="581"/>
      <c r="Z40" s="581"/>
      <c r="AA40" s="581"/>
      <c r="AB40" s="581"/>
      <c r="AC40" s="143"/>
      <c r="AD40" s="143"/>
      <c r="AE40" s="581"/>
      <c r="AF40" s="581"/>
      <c r="AG40" s="581"/>
      <c r="AH40" s="143" t="s">
        <v>46</v>
      </c>
      <c r="AI40" s="143"/>
      <c r="AJ40" s="143"/>
      <c r="AK40" s="143"/>
      <c r="AL40" s="582" t="s">
        <v>47</v>
      </c>
      <c r="AM40" s="582"/>
      <c r="AN40" s="582"/>
      <c r="AO40" s="582"/>
      <c r="AP40" s="582"/>
      <c r="AQ40" s="582"/>
      <c r="AR40" s="581"/>
      <c r="AS40" s="581"/>
      <c r="AT40" s="581"/>
      <c r="AU40" s="581"/>
      <c r="AV40" s="143" t="s">
        <v>46</v>
      </c>
      <c r="AW40" s="143"/>
      <c r="AX40" s="155"/>
      <c r="AY40" s="1"/>
      <c r="AZ40"/>
      <c r="BA40" s="49" t="s">
        <v>314</v>
      </c>
      <c r="BB40" s="413" t="str">
        <f>IF(質問票!B40="","",質問票!B40)</f>
        <v/>
      </c>
      <c r="BC40"/>
      <c r="BD40"/>
      <c r="BE40"/>
      <c r="BF40"/>
      <c r="BG40"/>
      <c r="BH40"/>
      <c r="BI40"/>
      <c r="BJ40"/>
      <c r="BK40"/>
      <c r="BL40"/>
      <c r="BM40"/>
      <c r="BN40"/>
      <c r="BO40"/>
      <c r="BP40"/>
      <c r="BQ40"/>
      <c r="BR40"/>
      <c r="BS40"/>
      <c r="BT40"/>
      <c r="BU40"/>
    </row>
    <row r="41" spans="1:73" s="12" customFormat="1" ht="8.1" customHeight="1">
      <c r="A41" s="95"/>
      <c r="B41" s="99"/>
      <c r="C41" s="182"/>
      <c r="D41" s="108"/>
      <c r="E41" s="108"/>
      <c r="F41" s="632" t="s">
        <v>224</v>
      </c>
      <c r="G41" s="632"/>
      <c r="H41" s="632"/>
      <c r="I41" s="632"/>
      <c r="J41" s="632"/>
      <c r="K41" s="632"/>
      <c r="L41" s="183"/>
      <c r="M41" s="632" t="s">
        <v>222</v>
      </c>
      <c r="N41" s="632"/>
      <c r="O41" s="632"/>
      <c r="P41" s="632"/>
      <c r="Q41" s="632"/>
      <c r="R41" s="632"/>
      <c r="S41" s="184"/>
      <c r="T41" s="631" t="s">
        <v>225</v>
      </c>
      <c r="U41" s="631"/>
      <c r="V41" s="631"/>
      <c r="W41" s="631"/>
      <c r="X41" s="631"/>
      <c r="Y41" s="631"/>
      <c r="Z41" s="631"/>
      <c r="AA41" s="631"/>
      <c r="AB41" s="631"/>
      <c r="AC41" s="631"/>
      <c r="AD41" s="631"/>
      <c r="AE41" s="631"/>
      <c r="AF41" s="631"/>
      <c r="AG41" s="631"/>
      <c r="AH41" s="631"/>
      <c r="AI41" s="631"/>
      <c r="AJ41" s="631"/>
      <c r="AK41" s="631"/>
      <c r="AL41" s="631"/>
      <c r="AM41" s="631"/>
      <c r="AN41" s="183"/>
      <c r="AO41" s="183"/>
      <c r="AP41" s="632" t="s">
        <v>306</v>
      </c>
      <c r="AQ41" s="632"/>
      <c r="AR41" s="632"/>
      <c r="AS41" s="632"/>
      <c r="AT41" s="632"/>
      <c r="AU41" s="632"/>
      <c r="AV41" s="632"/>
      <c r="AW41" s="632"/>
      <c r="AX41" s="185"/>
      <c r="AY41" s="11"/>
      <c r="AZ41"/>
      <c r="BA41" s="49" t="s">
        <v>315</v>
      </c>
      <c r="BB41" s="413" t="str">
        <f>IF(質問票!B41="","",質問票!B41)</f>
        <v/>
      </c>
      <c r="BC41"/>
      <c r="BD41"/>
      <c r="BE41"/>
      <c r="BF41"/>
      <c r="BG41"/>
      <c r="BH41"/>
      <c r="BI41"/>
      <c r="BJ41"/>
      <c r="BK41"/>
      <c r="BL41"/>
      <c r="BM41"/>
      <c r="BN41"/>
      <c r="BO41"/>
      <c r="BP41"/>
      <c r="BQ41"/>
      <c r="BR41"/>
      <c r="BS41"/>
      <c r="BT41"/>
      <c r="BU41"/>
    </row>
    <row r="42" spans="1:73" s="12" customFormat="1" ht="8.1" customHeight="1">
      <c r="A42" s="95"/>
      <c r="B42" s="99"/>
      <c r="C42" s="182"/>
      <c r="D42" s="108"/>
      <c r="E42" s="108"/>
      <c r="F42" s="632" t="s">
        <v>221</v>
      </c>
      <c r="G42" s="632"/>
      <c r="H42" s="632"/>
      <c r="I42" s="632"/>
      <c r="J42" s="632"/>
      <c r="K42" s="632"/>
      <c r="L42" s="183"/>
      <c r="M42" s="632" t="s">
        <v>223</v>
      </c>
      <c r="N42" s="632"/>
      <c r="O42" s="632"/>
      <c r="P42" s="632"/>
      <c r="Q42" s="632"/>
      <c r="R42" s="632"/>
      <c r="S42" s="184"/>
      <c r="T42" s="631" t="s">
        <v>226</v>
      </c>
      <c r="U42" s="631"/>
      <c r="V42" s="631"/>
      <c r="W42" s="631"/>
      <c r="X42" s="631"/>
      <c r="Y42" s="631"/>
      <c r="Z42" s="631"/>
      <c r="AA42" s="631"/>
      <c r="AB42" s="631"/>
      <c r="AC42" s="631"/>
      <c r="AD42" s="631"/>
      <c r="AE42" s="631"/>
      <c r="AF42" s="631"/>
      <c r="AG42" s="631"/>
      <c r="AH42" s="631"/>
      <c r="AI42" s="631"/>
      <c r="AJ42" s="631"/>
      <c r="AK42" s="631"/>
      <c r="AL42" s="631"/>
      <c r="AM42" s="631"/>
      <c r="AN42" s="183"/>
      <c r="AO42" s="183"/>
      <c r="AP42" s="631" t="s">
        <v>227</v>
      </c>
      <c r="AQ42" s="631"/>
      <c r="AR42" s="631"/>
      <c r="AS42" s="631"/>
      <c r="AT42" s="631"/>
      <c r="AU42" s="631"/>
      <c r="AV42" s="631"/>
      <c r="AW42" s="631"/>
      <c r="AX42" s="185"/>
      <c r="AY42" s="11"/>
      <c r="AZ42"/>
      <c r="BA42" s="49" t="s">
        <v>316</v>
      </c>
      <c r="BB42" s="413" t="str">
        <f>IF(質問票!B42="","",質問票!B42)</f>
        <v/>
      </c>
      <c r="BC42"/>
      <c r="BD42"/>
      <c r="BE42"/>
      <c r="BF42"/>
      <c r="BG42"/>
      <c r="BH42"/>
      <c r="BI42"/>
      <c r="BJ42"/>
      <c r="BK42"/>
      <c r="BL42"/>
      <c r="BM42"/>
      <c r="BN42"/>
      <c r="BO42"/>
      <c r="BP42"/>
      <c r="BQ42"/>
      <c r="BR42"/>
      <c r="BS42"/>
      <c r="BT42"/>
      <c r="BU42"/>
    </row>
    <row r="43" spans="1:73" ht="2.25" customHeight="1">
      <c r="B43" s="143"/>
      <c r="C43" s="176"/>
      <c r="D43" s="168"/>
      <c r="E43" s="164"/>
      <c r="F43" s="186"/>
      <c r="G43" s="186"/>
      <c r="H43" s="186"/>
      <c r="I43" s="186"/>
      <c r="J43" s="186"/>
      <c r="K43" s="186"/>
      <c r="L43" s="186"/>
      <c r="M43" s="186"/>
      <c r="N43" s="186"/>
      <c r="O43" s="186"/>
      <c r="P43" s="186"/>
      <c r="Q43" s="186"/>
      <c r="R43" s="186"/>
      <c r="S43" s="186"/>
      <c r="T43" s="186"/>
      <c r="U43" s="186"/>
      <c r="V43" s="187"/>
      <c r="W43" s="186"/>
      <c r="X43" s="186"/>
      <c r="Y43" s="187"/>
      <c r="Z43" s="187"/>
      <c r="AA43" s="186"/>
      <c r="AB43" s="143"/>
      <c r="AC43" s="143"/>
      <c r="AD43" s="188"/>
      <c r="AE43" s="188"/>
      <c r="AF43" s="188"/>
      <c r="AG43" s="188"/>
      <c r="AH43" s="188"/>
      <c r="AI43" s="188"/>
      <c r="AJ43" s="188"/>
      <c r="AK43" s="188"/>
      <c r="AL43" s="188"/>
      <c r="AM43" s="188"/>
      <c r="AN43" s="189"/>
      <c r="AO43" s="189"/>
      <c r="AP43" s="143"/>
      <c r="AQ43" s="143"/>
      <c r="AR43" s="143"/>
      <c r="AS43" s="143"/>
      <c r="AT43" s="143"/>
      <c r="AU43" s="143"/>
      <c r="AV43" s="143"/>
      <c r="AW43" s="143"/>
      <c r="AX43" s="190"/>
      <c r="AY43" s="13"/>
      <c r="AZ43"/>
      <c r="BA43" s="49" t="s">
        <v>317</v>
      </c>
      <c r="BB43" s="413" t="str">
        <f>IF(質問票!B43="","",質問票!B43)</f>
        <v/>
      </c>
      <c r="BC43"/>
      <c r="BD43"/>
      <c r="BE43"/>
      <c r="BF43"/>
      <c r="BG43"/>
      <c r="BH43"/>
      <c r="BI43"/>
      <c r="BJ43"/>
      <c r="BK43"/>
      <c r="BL43"/>
      <c r="BM43"/>
      <c r="BN43"/>
      <c r="BO43"/>
      <c r="BP43"/>
      <c r="BQ43"/>
      <c r="BR43"/>
      <c r="BS43"/>
      <c r="BT43"/>
      <c r="BU43"/>
    </row>
    <row r="44" spans="1:73" s="12" customFormat="1" ht="9.9499999999999993" customHeight="1">
      <c r="A44" s="95"/>
      <c r="B44" s="99"/>
      <c r="C44" s="191"/>
      <c r="D44" s="192"/>
      <c r="E44" s="193"/>
      <c r="F44" s="576" t="str">
        <f>IF(BB30="","",BB30)</f>
        <v/>
      </c>
      <c r="G44" s="576"/>
      <c r="H44" s="576"/>
      <c r="I44" s="576"/>
      <c r="J44" s="576"/>
      <c r="K44" s="576"/>
      <c r="L44" s="154"/>
      <c r="M44" s="576" t="str">
        <f>IF(BB31="","",BB31)</f>
        <v/>
      </c>
      <c r="N44" s="576"/>
      <c r="O44" s="576"/>
      <c r="P44" s="576"/>
      <c r="Q44" s="576"/>
      <c r="R44" s="576"/>
      <c r="S44" s="154"/>
      <c r="T44" s="578" t="str">
        <f>IF(BB32="","",BB32)</f>
        <v/>
      </c>
      <c r="U44" s="578"/>
      <c r="V44" s="578"/>
      <c r="W44" s="578"/>
      <c r="X44" s="578"/>
      <c r="Y44" s="578"/>
      <c r="Z44" s="578"/>
      <c r="AA44" s="578"/>
      <c r="AB44" s="578"/>
      <c r="AC44" s="578"/>
      <c r="AD44" s="578"/>
      <c r="AE44" s="578"/>
      <c r="AF44" s="578"/>
      <c r="AG44" s="578"/>
      <c r="AH44" s="578"/>
      <c r="AI44" s="578"/>
      <c r="AJ44" s="578"/>
      <c r="AK44" s="578"/>
      <c r="AL44" s="578"/>
      <c r="AM44" s="578"/>
      <c r="AN44" s="194"/>
      <c r="AO44" s="194"/>
      <c r="AP44" s="578" t="str">
        <f>IF(BB33="","",BB33)</f>
        <v/>
      </c>
      <c r="AQ44" s="578"/>
      <c r="AR44" s="578"/>
      <c r="AS44" s="578"/>
      <c r="AT44" s="578"/>
      <c r="AU44" s="578"/>
      <c r="AV44" s="578"/>
      <c r="AW44" s="578"/>
      <c r="AX44" s="190"/>
      <c r="AY44" s="13"/>
      <c r="AZ44"/>
      <c r="BA44" s="49" t="s">
        <v>318</v>
      </c>
      <c r="BB44" s="413" t="str">
        <f>IF(質問票!B44="","",質問票!B44)</f>
        <v/>
      </c>
      <c r="BC44"/>
      <c r="BD44"/>
      <c r="BE44"/>
      <c r="BF44"/>
      <c r="BG44"/>
      <c r="BH44"/>
      <c r="BI44"/>
      <c r="BJ44"/>
      <c r="BK44"/>
      <c r="BL44"/>
      <c r="BM44"/>
      <c r="BN44"/>
      <c r="BO44"/>
      <c r="BP44"/>
      <c r="BQ44"/>
      <c r="BR44"/>
      <c r="BS44"/>
      <c r="BT44"/>
      <c r="BU44"/>
    </row>
    <row r="45" spans="1:73" s="12" customFormat="1" ht="9.9499999999999993" customHeight="1">
      <c r="A45" s="95"/>
      <c r="B45" s="99"/>
      <c r="C45" s="182"/>
      <c r="D45" s="108"/>
      <c r="E45" s="99"/>
      <c r="F45" s="577" t="str">
        <f>IF(BB34="","",BB34)</f>
        <v/>
      </c>
      <c r="G45" s="577"/>
      <c r="H45" s="577"/>
      <c r="I45" s="577"/>
      <c r="J45" s="577"/>
      <c r="K45" s="577"/>
      <c r="L45" s="154"/>
      <c r="M45" s="577" t="str">
        <f>IF(BB35="","",BB35)</f>
        <v/>
      </c>
      <c r="N45" s="577"/>
      <c r="O45" s="577"/>
      <c r="P45" s="577"/>
      <c r="Q45" s="577"/>
      <c r="R45" s="577"/>
      <c r="S45" s="154"/>
      <c r="T45" s="579" t="str">
        <f>IF(BB36="","",BB36)</f>
        <v/>
      </c>
      <c r="U45" s="579"/>
      <c r="V45" s="579"/>
      <c r="W45" s="579"/>
      <c r="X45" s="579"/>
      <c r="Y45" s="579"/>
      <c r="Z45" s="579"/>
      <c r="AA45" s="579"/>
      <c r="AB45" s="579"/>
      <c r="AC45" s="579"/>
      <c r="AD45" s="579"/>
      <c r="AE45" s="579"/>
      <c r="AF45" s="579"/>
      <c r="AG45" s="579"/>
      <c r="AH45" s="579"/>
      <c r="AI45" s="579"/>
      <c r="AJ45" s="579"/>
      <c r="AK45" s="579"/>
      <c r="AL45" s="579"/>
      <c r="AM45" s="579"/>
      <c r="AN45" s="195"/>
      <c r="AO45" s="195"/>
      <c r="AP45" s="579" t="str">
        <f>IF(BB37="","",BB37)</f>
        <v/>
      </c>
      <c r="AQ45" s="579"/>
      <c r="AR45" s="579"/>
      <c r="AS45" s="579"/>
      <c r="AT45" s="579"/>
      <c r="AU45" s="579"/>
      <c r="AV45" s="579"/>
      <c r="AW45" s="579"/>
      <c r="AX45" s="190"/>
      <c r="AY45" s="13"/>
      <c r="AZ45"/>
      <c r="BA45" s="49" t="s">
        <v>319</v>
      </c>
      <c r="BB45" s="413" t="str">
        <f>IF(質問票!B45="","",質問票!B45)</f>
        <v/>
      </c>
      <c r="BC45"/>
      <c r="BD45"/>
      <c r="BE45"/>
      <c r="BF45"/>
      <c r="BG45"/>
      <c r="BH45"/>
      <c r="BI45"/>
      <c r="BJ45"/>
      <c r="BK45"/>
      <c r="BL45"/>
      <c r="BM45"/>
      <c r="BN45"/>
      <c r="BO45"/>
      <c r="BP45"/>
      <c r="BQ45"/>
      <c r="BR45"/>
      <c r="BS45"/>
      <c r="BT45"/>
      <c r="BU45"/>
    </row>
    <row r="46" spans="1:73" s="12" customFormat="1" ht="9.9499999999999993" customHeight="1">
      <c r="A46" s="95"/>
      <c r="B46" s="99"/>
      <c r="C46" s="182"/>
      <c r="D46" s="108"/>
      <c r="E46" s="99"/>
      <c r="F46" s="577" t="str">
        <f>IF(BB38="","",BB38)</f>
        <v/>
      </c>
      <c r="G46" s="577"/>
      <c r="H46" s="577"/>
      <c r="I46" s="577"/>
      <c r="J46" s="577"/>
      <c r="K46" s="577"/>
      <c r="L46" s="154"/>
      <c r="M46" s="577" t="str">
        <f>IF(BB39="","",BB39)</f>
        <v/>
      </c>
      <c r="N46" s="577"/>
      <c r="O46" s="577"/>
      <c r="P46" s="577"/>
      <c r="Q46" s="577"/>
      <c r="R46" s="577"/>
      <c r="S46" s="154"/>
      <c r="T46" s="579" t="str">
        <f>IF(BB40="","",BB40)</f>
        <v/>
      </c>
      <c r="U46" s="579"/>
      <c r="V46" s="579"/>
      <c r="W46" s="579"/>
      <c r="X46" s="579"/>
      <c r="Y46" s="579"/>
      <c r="Z46" s="579"/>
      <c r="AA46" s="579"/>
      <c r="AB46" s="579"/>
      <c r="AC46" s="579"/>
      <c r="AD46" s="579"/>
      <c r="AE46" s="579"/>
      <c r="AF46" s="579"/>
      <c r="AG46" s="579"/>
      <c r="AH46" s="579"/>
      <c r="AI46" s="579"/>
      <c r="AJ46" s="579"/>
      <c r="AK46" s="579"/>
      <c r="AL46" s="579"/>
      <c r="AM46" s="579"/>
      <c r="AN46" s="195"/>
      <c r="AO46" s="195"/>
      <c r="AP46" s="579" t="str">
        <f>IF(BB41="","",BB41)</f>
        <v/>
      </c>
      <c r="AQ46" s="579"/>
      <c r="AR46" s="579"/>
      <c r="AS46" s="579"/>
      <c r="AT46" s="579"/>
      <c r="AU46" s="579"/>
      <c r="AV46" s="579"/>
      <c r="AW46" s="579"/>
      <c r="AX46" s="190"/>
      <c r="AY46" s="13"/>
      <c r="AZ46"/>
      <c r="BA46" s="49" t="s">
        <v>320</v>
      </c>
      <c r="BB46" s="413" t="str">
        <f>IF(質問票!B46="","",質問票!B46)</f>
        <v/>
      </c>
      <c r="BC46"/>
      <c r="BD46"/>
      <c r="BE46"/>
      <c r="BF46"/>
      <c r="BG46"/>
      <c r="BH46"/>
      <c r="BI46"/>
      <c r="BJ46"/>
      <c r="BK46"/>
      <c r="BL46"/>
      <c r="BM46"/>
      <c r="BN46"/>
      <c r="BO46"/>
      <c r="BP46"/>
      <c r="BQ46"/>
      <c r="BR46"/>
      <c r="BS46"/>
      <c r="BT46"/>
      <c r="BU46"/>
    </row>
    <row r="47" spans="1:73" s="12" customFormat="1" ht="9.9499999999999993" customHeight="1">
      <c r="A47" s="95"/>
      <c r="B47" s="99"/>
      <c r="C47" s="182"/>
      <c r="D47" s="108"/>
      <c r="E47" s="99"/>
      <c r="F47" s="577" t="str">
        <f>IF(BB42="","",BB42)</f>
        <v/>
      </c>
      <c r="G47" s="577"/>
      <c r="H47" s="577"/>
      <c r="I47" s="577"/>
      <c r="J47" s="577"/>
      <c r="K47" s="577"/>
      <c r="L47" s="154"/>
      <c r="M47" s="577" t="str">
        <f>IF(BB43="","",BB43)</f>
        <v/>
      </c>
      <c r="N47" s="577"/>
      <c r="O47" s="577"/>
      <c r="P47" s="577"/>
      <c r="Q47" s="577"/>
      <c r="R47" s="577"/>
      <c r="S47" s="154"/>
      <c r="T47" s="579" t="str">
        <f>IF(BB44="","",BB44)</f>
        <v/>
      </c>
      <c r="U47" s="579"/>
      <c r="V47" s="579"/>
      <c r="W47" s="579"/>
      <c r="X47" s="579"/>
      <c r="Y47" s="579"/>
      <c r="Z47" s="579"/>
      <c r="AA47" s="579"/>
      <c r="AB47" s="579"/>
      <c r="AC47" s="579"/>
      <c r="AD47" s="579"/>
      <c r="AE47" s="579"/>
      <c r="AF47" s="579"/>
      <c r="AG47" s="579"/>
      <c r="AH47" s="579"/>
      <c r="AI47" s="579"/>
      <c r="AJ47" s="579"/>
      <c r="AK47" s="579"/>
      <c r="AL47" s="579"/>
      <c r="AM47" s="579"/>
      <c r="AN47" s="195"/>
      <c r="AO47" s="195"/>
      <c r="AP47" s="579" t="str">
        <f>IF(BB45="","",BB45)</f>
        <v/>
      </c>
      <c r="AQ47" s="579"/>
      <c r="AR47" s="579"/>
      <c r="AS47" s="579"/>
      <c r="AT47" s="579"/>
      <c r="AU47" s="579"/>
      <c r="AV47" s="579"/>
      <c r="AW47" s="579"/>
      <c r="AX47" s="190"/>
      <c r="AY47" s="13"/>
      <c r="AZ47" s="10"/>
      <c r="BA47" s="49" t="s">
        <v>321</v>
      </c>
      <c r="BB47" s="413" t="str">
        <f>IF(質問票!B47="","",質問票!B47)</f>
        <v/>
      </c>
      <c r="BE47" s="10"/>
      <c r="BF47" s="10"/>
      <c r="BG47" s="10"/>
      <c r="BH47" s="10"/>
      <c r="BI47" s="10"/>
    </row>
    <row r="48" spans="1:73" s="12" customFormat="1" ht="9.9499999999999993" customHeight="1">
      <c r="A48" s="95"/>
      <c r="B48" s="99"/>
      <c r="C48" s="182"/>
      <c r="D48" s="108"/>
      <c r="E48" s="99"/>
      <c r="F48" s="577" t="str">
        <f>IF(BB46="","",BB46)</f>
        <v/>
      </c>
      <c r="G48" s="577"/>
      <c r="H48" s="577"/>
      <c r="I48" s="577"/>
      <c r="J48" s="577"/>
      <c r="K48" s="577"/>
      <c r="L48" s="154"/>
      <c r="M48" s="577" t="str">
        <f>IF(BB47="","",BB47)</f>
        <v/>
      </c>
      <c r="N48" s="577"/>
      <c r="O48" s="577"/>
      <c r="P48" s="577"/>
      <c r="Q48" s="577"/>
      <c r="R48" s="577"/>
      <c r="S48" s="154"/>
      <c r="T48" s="579" t="str">
        <f>IF(BB48="","",BB48)</f>
        <v/>
      </c>
      <c r="U48" s="579"/>
      <c r="V48" s="579"/>
      <c r="W48" s="579"/>
      <c r="X48" s="579"/>
      <c r="Y48" s="579"/>
      <c r="Z48" s="579"/>
      <c r="AA48" s="579"/>
      <c r="AB48" s="579"/>
      <c r="AC48" s="579"/>
      <c r="AD48" s="579"/>
      <c r="AE48" s="579"/>
      <c r="AF48" s="579"/>
      <c r="AG48" s="579"/>
      <c r="AH48" s="579"/>
      <c r="AI48" s="579"/>
      <c r="AJ48" s="579"/>
      <c r="AK48" s="579"/>
      <c r="AL48" s="579"/>
      <c r="AM48" s="579"/>
      <c r="AN48" s="195"/>
      <c r="AO48" s="195"/>
      <c r="AP48" s="579" t="str">
        <f>IF(BB49="","",BB49)</f>
        <v/>
      </c>
      <c r="AQ48" s="579"/>
      <c r="AR48" s="579"/>
      <c r="AS48" s="579"/>
      <c r="AT48" s="579"/>
      <c r="AU48" s="579"/>
      <c r="AV48" s="579"/>
      <c r="AW48" s="579"/>
      <c r="AX48" s="190"/>
      <c r="AY48" s="13"/>
      <c r="AZ48" s="10"/>
      <c r="BA48" s="49" t="s">
        <v>322</v>
      </c>
      <c r="BB48" s="413" t="str">
        <f>IF(質問票!B48="","",質問票!B48)</f>
        <v/>
      </c>
      <c r="BE48" s="10"/>
      <c r="BF48" s="10"/>
      <c r="BG48" s="10"/>
      <c r="BH48" s="10"/>
      <c r="BI48" s="10"/>
    </row>
    <row r="49" spans="1:61" s="12" customFormat="1" ht="9.9499999999999993" customHeight="1">
      <c r="A49" s="95"/>
      <c r="B49" s="99"/>
      <c r="C49" s="182"/>
      <c r="D49" s="108"/>
      <c r="E49" s="99"/>
      <c r="F49" s="577" t="str">
        <f>IF(BB50="","",BB50)</f>
        <v/>
      </c>
      <c r="G49" s="577"/>
      <c r="H49" s="577"/>
      <c r="I49" s="577"/>
      <c r="J49" s="577"/>
      <c r="K49" s="577"/>
      <c r="L49" s="154"/>
      <c r="M49" s="577" t="str">
        <f>IF(BB51="","",BB51)</f>
        <v/>
      </c>
      <c r="N49" s="577"/>
      <c r="O49" s="577"/>
      <c r="P49" s="577"/>
      <c r="Q49" s="577"/>
      <c r="R49" s="577"/>
      <c r="S49" s="154"/>
      <c r="T49" s="579" t="str">
        <f>IF(BB52="","",BB52)</f>
        <v/>
      </c>
      <c r="U49" s="579"/>
      <c r="V49" s="579"/>
      <c r="W49" s="579"/>
      <c r="X49" s="579"/>
      <c r="Y49" s="579"/>
      <c r="Z49" s="579"/>
      <c r="AA49" s="579"/>
      <c r="AB49" s="579"/>
      <c r="AC49" s="579"/>
      <c r="AD49" s="579"/>
      <c r="AE49" s="579"/>
      <c r="AF49" s="579"/>
      <c r="AG49" s="579"/>
      <c r="AH49" s="579"/>
      <c r="AI49" s="579"/>
      <c r="AJ49" s="579"/>
      <c r="AK49" s="579"/>
      <c r="AL49" s="579"/>
      <c r="AM49" s="579"/>
      <c r="AN49" s="195"/>
      <c r="AO49" s="195"/>
      <c r="AP49" s="579" t="str">
        <f>IF(BB53="","",BB53)</f>
        <v/>
      </c>
      <c r="AQ49" s="579"/>
      <c r="AR49" s="579"/>
      <c r="AS49" s="579"/>
      <c r="AT49" s="579"/>
      <c r="AU49" s="579"/>
      <c r="AV49" s="579"/>
      <c r="AW49" s="579"/>
      <c r="AX49" s="190"/>
      <c r="AY49" s="13"/>
      <c r="AZ49" s="10"/>
      <c r="BA49" s="49" t="s">
        <v>323</v>
      </c>
      <c r="BB49" s="413" t="str">
        <f>IF(質問票!B49="","",質問票!B49)</f>
        <v/>
      </c>
      <c r="BE49" s="10"/>
      <c r="BF49" s="10"/>
      <c r="BG49" s="10"/>
      <c r="BH49" s="10"/>
      <c r="BI49" s="10"/>
    </row>
    <row r="50" spans="1:61" ht="6.95" customHeight="1">
      <c r="B50" s="143"/>
      <c r="C50" s="176"/>
      <c r="D50" s="168"/>
      <c r="E50" s="164"/>
      <c r="F50" s="143"/>
      <c r="G50" s="143"/>
      <c r="H50" s="143"/>
      <c r="I50" s="143"/>
      <c r="J50" s="143"/>
      <c r="K50" s="143"/>
      <c r="L50" s="143"/>
      <c r="M50" s="143"/>
      <c r="N50" s="143"/>
      <c r="O50" s="143"/>
      <c r="P50" s="143"/>
      <c r="Q50" s="143"/>
      <c r="R50" s="143"/>
      <c r="S50" s="143"/>
      <c r="T50" s="143"/>
      <c r="U50" s="143"/>
      <c r="V50" s="162"/>
      <c r="W50" s="143"/>
      <c r="X50" s="143"/>
      <c r="Y50" s="162"/>
      <c r="Z50" s="162"/>
      <c r="AA50" s="143"/>
      <c r="AB50" s="143"/>
      <c r="AC50" s="143"/>
      <c r="AD50" s="188"/>
      <c r="AE50" s="188"/>
      <c r="AF50" s="188"/>
      <c r="AG50" s="188"/>
      <c r="AH50" s="188"/>
      <c r="AI50" s="188"/>
      <c r="AJ50" s="188"/>
      <c r="AK50" s="188"/>
      <c r="AL50" s="188"/>
      <c r="AM50" s="188"/>
      <c r="AN50" s="189"/>
      <c r="AO50" s="189"/>
      <c r="AP50" s="143"/>
      <c r="AQ50" s="143"/>
      <c r="AR50" s="143"/>
      <c r="AS50" s="143"/>
      <c r="AT50" s="143"/>
      <c r="AU50" s="143"/>
      <c r="AV50" s="143"/>
      <c r="AW50" s="143"/>
      <c r="AX50" s="190"/>
      <c r="AY50" s="13"/>
      <c r="BA50" s="49" t="s">
        <v>324</v>
      </c>
      <c r="BB50" s="413" t="str">
        <f>IF(質問票!B50="","",質問票!B50)</f>
        <v/>
      </c>
    </row>
    <row r="51" spans="1:61" ht="8.25" customHeight="1">
      <c r="B51" s="143"/>
      <c r="C51" s="181">
        <v>13</v>
      </c>
      <c r="D51" s="168"/>
      <c r="E51" s="164" t="s">
        <v>48</v>
      </c>
      <c r="F51" s="143"/>
      <c r="G51" s="143"/>
      <c r="H51" s="143"/>
      <c r="I51" s="143"/>
      <c r="J51" s="143"/>
      <c r="K51" s="143"/>
      <c r="L51" s="143"/>
      <c r="M51" s="143"/>
      <c r="N51" s="143"/>
      <c r="O51" s="143"/>
      <c r="P51" s="564" t="s">
        <v>42</v>
      </c>
      <c r="Q51" s="564"/>
      <c r="R51" s="580" t="str">
        <f>IF(BB58="","未入力",BB58)</f>
        <v>未入力</v>
      </c>
      <c r="S51" s="580"/>
      <c r="T51" s="580"/>
      <c r="U51" s="580"/>
      <c r="V51" s="580"/>
      <c r="W51" s="143" t="s">
        <v>43</v>
      </c>
      <c r="X51" s="143"/>
      <c r="Y51" s="580" t="str">
        <f>IF(BB59="","0",BB59)</f>
        <v>0</v>
      </c>
      <c r="Z51" s="580"/>
      <c r="AA51" s="580"/>
      <c r="AB51" s="143" t="s">
        <v>44</v>
      </c>
      <c r="AC51" s="143"/>
      <c r="AD51" s="143"/>
      <c r="AE51" s="143"/>
      <c r="AF51" s="143"/>
      <c r="AG51" s="143"/>
      <c r="AH51" s="143"/>
      <c r="AI51" s="143"/>
      <c r="AJ51" s="143"/>
      <c r="AK51" s="143"/>
      <c r="AL51" s="143"/>
      <c r="AM51" s="143"/>
      <c r="AN51" s="143"/>
      <c r="AO51" s="189"/>
      <c r="AP51" s="143"/>
      <c r="AQ51" s="143"/>
      <c r="AR51" s="143"/>
      <c r="AS51" s="143"/>
      <c r="AT51" s="143"/>
      <c r="AU51" s="143"/>
      <c r="AV51" s="143"/>
      <c r="AW51" s="143"/>
      <c r="AX51" s="196"/>
      <c r="AY51" s="13"/>
      <c r="AZ51" s="8"/>
      <c r="BA51" s="49" t="s">
        <v>325</v>
      </c>
      <c r="BB51" s="413" t="str">
        <f>IF(質問票!B51="","",質問票!B51)</f>
        <v/>
      </c>
    </row>
    <row r="52" spans="1:61" s="8" customFormat="1" ht="8.4499999999999993" customHeight="1">
      <c r="A52" s="94"/>
      <c r="B52" s="175"/>
      <c r="C52" s="148"/>
      <c r="D52" s="149"/>
      <c r="E52" s="162" t="s">
        <v>49</v>
      </c>
      <c r="F52" s="143"/>
      <c r="G52" s="143"/>
      <c r="H52" s="143"/>
      <c r="I52" s="143"/>
      <c r="J52" s="143"/>
      <c r="K52" s="143"/>
      <c r="L52" s="143"/>
      <c r="M52" s="143"/>
      <c r="N52" s="143"/>
      <c r="O52" s="143"/>
      <c r="P52" s="564" t="s">
        <v>45</v>
      </c>
      <c r="Q52" s="564"/>
      <c r="R52" s="581"/>
      <c r="S52" s="581"/>
      <c r="T52" s="581"/>
      <c r="U52" s="581"/>
      <c r="V52" s="581"/>
      <c r="W52" s="143"/>
      <c r="X52" s="143"/>
      <c r="Y52" s="581"/>
      <c r="Z52" s="581"/>
      <c r="AA52" s="581"/>
      <c r="AB52" s="143" t="s">
        <v>50</v>
      </c>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96"/>
      <c r="AY52" s="13"/>
      <c r="BA52" s="49" t="s">
        <v>326</v>
      </c>
      <c r="BB52" s="413" t="str">
        <f>IF(質問票!B52="","",質問票!B52)</f>
        <v/>
      </c>
    </row>
    <row r="53" spans="1:61" ht="3" customHeight="1">
      <c r="B53" s="143"/>
      <c r="C53" s="176"/>
      <c r="D53" s="168"/>
      <c r="E53" s="164"/>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55"/>
      <c r="AY53" s="13"/>
      <c r="BA53" s="49" t="s">
        <v>327</v>
      </c>
      <c r="BB53" s="413" t="str">
        <f>IF(質問票!B53="","",質問票!B53)</f>
        <v/>
      </c>
    </row>
    <row r="54" spans="1:61" ht="8.4499999999999993" customHeight="1">
      <c r="B54" s="143"/>
      <c r="C54" s="148"/>
      <c r="D54" s="149"/>
      <c r="E54" s="143"/>
      <c r="F54" s="172" t="s">
        <v>51</v>
      </c>
      <c r="G54" s="175"/>
      <c r="H54" s="175"/>
      <c r="I54" s="175"/>
      <c r="J54" s="175"/>
      <c r="K54" s="175"/>
      <c r="L54" s="175"/>
      <c r="M54" s="175"/>
      <c r="N54" s="175"/>
      <c r="O54" s="175"/>
      <c r="P54" s="175"/>
      <c r="Q54" s="175"/>
      <c r="R54" s="175"/>
      <c r="S54" s="175"/>
      <c r="T54" s="175"/>
      <c r="U54" s="175"/>
      <c r="V54" s="175"/>
      <c r="W54" s="175"/>
      <c r="X54" s="175"/>
      <c r="Y54" s="175"/>
      <c r="Z54" s="175"/>
      <c r="AA54" s="175"/>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96"/>
      <c r="AY54" s="13"/>
      <c r="AZ54" s="8"/>
      <c r="BA54" s="49" t="s">
        <v>328</v>
      </c>
      <c r="BB54" s="413" t="str">
        <f>IF(質問票!B54="","",質問票!B54)</f>
        <v/>
      </c>
    </row>
    <row r="55" spans="1:61" s="8" customFormat="1" ht="8.1" customHeight="1">
      <c r="A55" s="94"/>
      <c r="B55" s="175"/>
      <c r="C55" s="148"/>
      <c r="D55" s="149"/>
      <c r="E55" s="143"/>
      <c r="F55" s="633" t="s">
        <v>52</v>
      </c>
      <c r="G55" s="633"/>
      <c r="H55" s="633"/>
      <c r="I55" s="633"/>
      <c r="J55" s="633"/>
      <c r="K55" s="633"/>
      <c r="L55" s="197"/>
      <c r="M55" s="564" t="s">
        <v>228</v>
      </c>
      <c r="N55" s="564"/>
      <c r="O55" s="564"/>
      <c r="P55" s="564"/>
      <c r="Q55" s="564"/>
      <c r="R55" s="564"/>
      <c r="S55" s="197"/>
      <c r="T55" s="564" t="s">
        <v>53</v>
      </c>
      <c r="U55" s="564"/>
      <c r="V55" s="564"/>
      <c r="W55" s="564"/>
      <c r="X55" s="564"/>
      <c r="Y55" s="564"/>
      <c r="Z55" s="564"/>
      <c r="AA55" s="564"/>
      <c r="AB55" s="564"/>
      <c r="AC55" s="564"/>
      <c r="AD55" s="564"/>
      <c r="AE55" s="564"/>
      <c r="AF55" s="564"/>
      <c r="AG55" s="564"/>
      <c r="AH55" s="564"/>
      <c r="AI55" s="564"/>
      <c r="AJ55" s="564"/>
      <c r="AK55" s="564"/>
      <c r="AL55" s="564"/>
      <c r="AM55" s="564"/>
      <c r="AN55" s="175"/>
      <c r="AO55" s="175"/>
      <c r="AP55" s="564" t="s">
        <v>54</v>
      </c>
      <c r="AQ55" s="564"/>
      <c r="AR55" s="564"/>
      <c r="AS55" s="564"/>
      <c r="AT55" s="564"/>
      <c r="AU55" s="564"/>
      <c r="AV55" s="564"/>
      <c r="AW55" s="564"/>
      <c r="AX55" s="196"/>
      <c r="AY55" s="1"/>
      <c r="BA55" s="49" t="s">
        <v>329</v>
      </c>
      <c r="BB55" s="413" t="str">
        <f>IF(質問票!B55="","",質問票!B55)</f>
        <v/>
      </c>
    </row>
    <row r="56" spans="1:61" ht="3" customHeight="1">
      <c r="B56" s="143"/>
      <c r="C56" s="176"/>
      <c r="D56" s="16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59"/>
      <c r="AZ56" s="6"/>
      <c r="BA56" s="49" t="s">
        <v>330</v>
      </c>
      <c r="BB56" s="413" t="str">
        <f>IF(質問票!B56="","",質問票!B56)</f>
        <v/>
      </c>
    </row>
    <row r="57" spans="1:61" ht="9.9499999999999993" customHeight="1">
      <c r="B57" s="143"/>
      <c r="C57" s="148"/>
      <c r="D57" s="149"/>
      <c r="E57" s="164"/>
      <c r="F57" s="575" t="str">
        <f>IF(BB60="","",BB60)</f>
        <v/>
      </c>
      <c r="G57" s="575"/>
      <c r="H57" s="575"/>
      <c r="I57" s="575"/>
      <c r="J57" s="575"/>
      <c r="K57" s="575"/>
      <c r="L57" s="199"/>
      <c r="M57" s="575" t="str">
        <f>IF(BB61="","",BB61)</f>
        <v/>
      </c>
      <c r="N57" s="575"/>
      <c r="O57" s="575"/>
      <c r="P57" s="575"/>
      <c r="Q57" s="575"/>
      <c r="R57" s="575"/>
      <c r="S57" s="199"/>
      <c r="T57" s="572" t="str">
        <f>IF(BB62="","",BB62)</f>
        <v/>
      </c>
      <c r="U57" s="572"/>
      <c r="V57" s="572"/>
      <c r="W57" s="572"/>
      <c r="X57" s="572"/>
      <c r="Y57" s="572"/>
      <c r="Z57" s="572"/>
      <c r="AA57" s="572"/>
      <c r="AB57" s="572"/>
      <c r="AC57" s="572"/>
      <c r="AD57" s="572"/>
      <c r="AE57" s="572"/>
      <c r="AF57" s="572"/>
      <c r="AG57" s="572"/>
      <c r="AH57" s="572"/>
      <c r="AI57" s="572"/>
      <c r="AJ57" s="572"/>
      <c r="AK57" s="572"/>
      <c r="AL57" s="572"/>
      <c r="AM57" s="572"/>
      <c r="AN57" s="198"/>
      <c r="AO57" s="198"/>
      <c r="AP57" s="572" t="str">
        <f>IF(BB63="","",BB63)</f>
        <v/>
      </c>
      <c r="AQ57" s="572"/>
      <c r="AR57" s="572"/>
      <c r="AS57" s="572"/>
      <c r="AT57" s="572"/>
      <c r="AU57" s="572"/>
      <c r="AV57" s="572"/>
      <c r="AW57" s="572"/>
      <c r="AX57" s="178"/>
      <c r="AZ57" s="8"/>
      <c r="BA57" s="49" t="s">
        <v>331</v>
      </c>
      <c r="BB57" s="413" t="str">
        <f>IF(質問票!B57="","",質問票!B57)</f>
        <v/>
      </c>
    </row>
    <row r="58" spans="1:61" ht="9.9499999999999993" customHeight="1">
      <c r="B58" s="143"/>
      <c r="C58" s="148"/>
      <c r="D58" s="149"/>
      <c r="E58" s="164"/>
      <c r="F58" s="573" t="str">
        <f>IF(BB64="","",BB64)</f>
        <v/>
      </c>
      <c r="G58" s="573"/>
      <c r="H58" s="573"/>
      <c r="I58" s="573"/>
      <c r="J58" s="573"/>
      <c r="K58" s="573"/>
      <c r="L58" s="154"/>
      <c r="M58" s="573" t="str">
        <f>IF(BB65="","",BB65)</f>
        <v/>
      </c>
      <c r="N58" s="573"/>
      <c r="O58" s="573"/>
      <c r="P58" s="573"/>
      <c r="Q58" s="573"/>
      <c r="R58" s="573"/>
      <c r="S58" s="154"/>
      <c r="T58" s="574" t="str">
        <f>IF(BB66="","",BB66)</f>
        <v/>
      </c>
      <c r="U58" s="574"/>
      <c r="V58" s="574"/>
      <c r="W58" s="574"/>
      <c r="X58" s="574"/>
      <c r="Y58" s="574"/>
      <c r="Z58" s="574"/>
      <c r="AA58" s="574"/>
      <c r="AB58" s="574"/>
      <c r="AC58" s="574"/>
      <c r="AD58" s="574"/>
      <c r="AE58" s="574"/>
      <c r="AF58" s="574"/>
      <c r="AG58" s="574"/>
      <c r="AH58" s="574"/>
      <c r="AI58" s="574"/>
      <c r="AJ58" s="574"/>
      <c r="AK58" s="574"/>
      <c r="AL58" s="574"/>
      <c r="AM58" s="574"/>
      <c r="AN58" s="200"/>
      <c r="AO58" s="200"/>
      <c r="AP58" s="567" t="str">
        <f>IF(BB67="","",BB67)</f>
        <v/>
      </c>
      <c r="AQ58" s="567"/>
      <c r="AR58" s="567"/>
      <c r="AS58" s="567"/>
      <c r="AT58" s="567"/>
      <c r="AU58" s="567"/>
      <c r="AV58" s="567"/>
      <c r="AW58" s="567"/>
      <c r="AX58" s="178"/>
      <c r="AZ58" s="8"/>
      <c r="BA58" s="50" t="s">
        <v>300</v>
      </c>
      <c r="BB58" s="413" t="str">
        <f>IF(質問票!B58="","",質問票!B58)</f>
        <v/>
      </c>
    </row>
    <row r="59" spans="1:61" ht="9.9499999999999993" customHeight="1">
      <c r="B59" s="143"/>
      <c r="C59" s="148"/>
      <c r="D59" s="149"/>
      <c r="E59" s="164"/>
      <c r="F59" s="573" t="str">
        <f>IF(BB68="","",BB68)</f>
        <v/>
      </c>
      <c r="G59" s="573"/>
      <c r="H59" s="573"/>
      <c r="I59" s="573"/>
      <c r="J59" s="573"/>
      <c r="K59" s="573"/>
      <c r="L59" s="154"/>
      <c r="M59" s="573" t="str">
        <f>IF(BB69="","",BB69)</f>
        <v/>
      </c>
      <c r="N59" s="573"/>
      <c r="O59" s="573"/>
      <c r="P59" s="573"/>
      <c r="Q59" s="573"/>
      <c r="R59" s="573"/>
      <c r="S59" s="154"/>
      <c r="T59" s="574" t="str">
        <f>IF(BB70="","",BB70)</f>
        <v/>
      </c>
      <c r="U59" s="574"/>
      <c r="V59" s="574"/>
      <c r="W59" s="574"/>
      <c r="X59" s="574"/>
      <c r="Y59" s="574"/>
      <c r="Z59" s="574"/>
      <c r="AA59" s="574"/>
      <c r="AB59" s="574"/>
      <c r="AC59" s="574"/>
      <c r="AD59" s="574"/>
      <c r="AE59" s="574"/>
      <c r="AF59" s="574"/>
      <c r="AG59" s="574"/>
      <c r="AH59" s="574"/>
      <c r="AI59" s="574"/>
      <c r="AJ59" s="574"/>
      <c r="AK59" s="574"/>
      <c r="AL59" s="574"/>
      <c r="AM59" s="574"/>
      <c r="AN59" s="200"/>
      <c r="AO59" s="200"/>
      <c r="AP59" s="567" t="str">
        <f>IF(BB71="","",BB71)</f>
        <v/>
      </c>
      <c r="AQ59" s="567"/>
      <c r="AR59" s="567"/>
      <c r="AS59" s="567"/>
      <c r="AT59" s="567"/>
      <c r="AU59" s="567"/>
      <c r="AV59" s="567"/>
      <c r="AW59" s="567"/>
      <c r="AX59" s="178"/>
      <c r="AZ59" s="8"/>
      <c r="BA59" s="49" t="s">
        <v>299</v>
      </c>
      <c r="BB59" s="413" t="str">
        <f>IF(質問票!B59="","",質問票!B59)</f>
        <v/>
      </c>
    </row>
    <row r="60" spans="1:61" ht="9.9499999999999993" customHeight="1">
      <c r="B60" s="143"/>
      <c r="C60" s="148"/>
      <c r="D60" s="149"/>
      <c r="E60" s="164"/>
      <c r="F60" s="573" t="str">
        <f>IF(BB72="","",BB72)</f>
        <v/>
      </c>
      <c r="G60" s="573"/>
      <c r="H60" s="573"/>
      <c r="I60" s="573"/>
      <c r="J60" s="573"/>
      <c r="K60" s="573"/>
      <c r="L60" s="154"/>
      <c r="M60" s="573" t="str">
        <f>IF(BB73="","",BB73)</f>
        <v/>
      </c>
      <c r="N60" s="573"/>
      <c r="O60" s="573"/>
      <c r="P60" s="573"/>
      <c r="Q60" s="573"/>
      <c r="R60" s="573"/>
      <c r="S60" s="154"/>
      <c r="T60" s="574" t="str">
        <f>IF(BB74="","",BB74)</f>
        <v/>
      </c>
      <c r="U60" s="574"/>
      <c r="V60" s="574"/>
      <c r="W60" s="574"/>
      <c r="X60" s="574"/>
      <c r="Y60" s="574"/>
      <c r="Z60" s="574"/>
      <c r="AA60" s="574"/>
      <c r="AB60" s="574"/>
      <c r="AC60" s="574"/>
      <c r="AD60" s="574"/>
      <c r="AE60" s="574"/>
      <c r="AF60" s="574"/>
      <c r="AG60" s="574"/>
      <c r="AH60" s="574"/>
      <c r="AI60" s="574"/>
      <c r="AJ60" s="574"/>
      <c r="AK60" s="574"/>
      <c r="AL60" s="574"/>
      <c r="AM60" s="574"/>
      <c r="AN60" s="200"/>
      <c r="AO60" s="200"/>
      <c r="AP60" s="567" t="str">
        <f>IF(BB75="","",BB75)</f>
        <v/>
      </c>
      <c r="AQ60" s="567"/>
      <c r="AR60" s="567"/>
      <c r="AS60" s="567"/>
      <c r="AT60" s="567"/>
      <c r="AU60" s="567"/>
      <c r="AV60" s="567"/>
      <c r="AW60" s="567"/>
      <c r="AX60" s="159"/>
      <c r="BA60" s="49" t="s">
        <v>332</v>
      </c>
      <c r="BB60" s="413" t="str">
        <f>IF(質問票!B60="","",質問票!B60)</f>
        <v/>
      </c>
    </row>
    <row r="61" spans="1:61" s="4" customFormat="1" ht="9.9499999999999993" customHeight="1">
      <c r="A61" s="47"/>
      <c r="B61" s="162"/>
      <c r="C61" s="148"/>
      <c r="D61" s="149"/>
      <c r="E61" s="164"/>
      <c r="F61" s="573" t="str">
        <f>IF(BB76="","",BB76)</f>
        <v/>
      </c>
      <c r="G61" s="573"/>
      <c r="H61" s="573"/>
      <c r="I61" s="573"/>
      <c r="J61" s="573"/>
      <c r="K61" s="573"/>
      <c r="L61" s="154"/>
      <c r="M61" s="573" t="str">
        <f>IF(BB77="","",BB77)</f>
        <v/>
      </c>
      <c r="N61" s="573"/>
      <c r="O61" s="573"/>
      <c r="P61" s="573"/>
      <c r="Q61" s="573"/>
      <c r="R61" s="573"/>
      <c r="S61" s="154"/>
      <c r="T61" s="574" t="str">
        <f>IF(BB78="","",BB78)</f>
        <v/>
      </c>
      <c r="U61" s="574"/>
      <c r="V61" s="574"/>
      <c r="W61" s="574"/>
      <c r="X61" s="574"/>
      <c r="Y61" s="574"/>
      <c r="Z61" s="574"/>
      <c r="AA61" s="574"/>
      <c r="AB61" s="574"/>
      <c r="AC61" s="574"/>
      <c r="AD61" s="574"/>
      <c r="AE61" s="574"/>
      <c r="AF61" s="574"/>
      <c r="AG61" s="574"/>
      <c r="AH61" s="574"/>
      <c r="AI61" s="574"/>
      <c r="AJ61" s="574"/>
      <c r="AK61" s="574"/>
      <c r="AL61" s="574"/>
      <c r="AM61" s="574"/>
      <c r="AN61" s="200"/>
      <c r="AO61" s="200"/>
      <c r="AP61" s="567" t="str">
        <f>IF(BB79="","",BB79)</f>
        <v/>
      </c>
      <c r="AQ61" s="567"/>
      <c r="AR61" s="567"/>
      <c r="AS61" s="567"/>
      <c r="AT61" s="567"/>
      <c r="AU61" s="567"/>
      <c r="AV61" s="567"/>
      <c r="AW61" s="567"/>
      <c r="AX61" s="159"/>
      <c r="AY61" s="1"/>
      <c r="BA61" s="49" t="s">
        <v>333</v>
      </c>
      <c r="BB61" s="413" t="str">
        <f>IF(質問票!B61="","",質問票!B61)</f>
        <v/>
      </c>
      <c r="BC61" s="6"/>
      <c r="BD61" s="6"/>
      <c r="BE61" s="6"/>
      <c r="BF61" s="6"/>
      <c r="BG61" s="7"/>
    </row>
    <row r="62" spans="1:61" s="4" customFormat="1" ht="9.9499999999999993" customHeight="1">
      <c r="A62" s="47"/>
      <c r="B62" s="162"/>
      <c r="C62" s="148"/>
      <c r="D62" s="149"/>
      <c r="E62" s="164"/>
      <c r="F62" s="573" t="str">
        <f>IF(BB80="","",BB80)</f>
        <v/>
      </c>
      <c r="G62" s="573"/>
      <c r="H62" s="573"/>
      <c r="I62" s="573"/>
      <c r="J62" s="573"/>
      <c r="K62" s="573"/>
      <c r="L62" s="154"/>
      <c r="M62" s="573" t="str">
        <f>IF(BB81="","",BB81)</f>
        <v/>
      </c>
      <c r="N62" s="573"/>
      <c r="O62" s="573"/>
      <c r="P62" s="573"/>
      <c r="Q62" s="573"/>
      <c r="R62" s="573"/>
      <c r="S62" s="154"/>
      <c r="T62" s="574" t="str">
        <f>IF(BB82="","",BB82)</f>
        <v/>
      </c>
      <c r="U62" s="574"/>
      <c r="V62" s="574"/>
      <c r="W62" s="574"/>
      <c r="X62" s="574"/>
      <c r="Y62" s="574"/>
      <c r="Z62" s="574"/>
      <c r="AA62" s="574"/>
      <c r="AB62" s="574"/>
      <c r="AC62" s="574"/>
      <c r="AD62" s="574"/>
      <c r="AE62" s="574"/>
      <c r="AF62" s="574"/>
      <c r="AG62" s="574"/>
      <c r="AH62" s="574"/>
      <c r="AI62" s="574"/>
      <c r="AJ62" s="574"/>
      <c r="AK62" s="574"/>
      <c r="AL62" s="574"/>
      <c r="AM62" s="574"/>
      <c r="AN62" s="200"/>
      <c r="AO62" s="200"/>
      <c r="AP62" s="567" t="str">
        <f>IF(BB83="","",BB83)</f>
        <v/>
      </c>
      <c r="AQ62" s="567"/>
      <c r="AR62" s="567"/>
      <c r="AS62" s="567"/>
      <c r="AT62" s="567"/>
      <c r="AU62" s="567"/>
      <c r="AV62" s="567"/>
      <c r="AW62" s="567"/>
      <c r="AX62" s="159"/>
      <c r="AY62" s="1"/>
      <c r="BA62" s="49" t="s">
        <v>334</v>
      </c>
      <c r="BB62" s="413" t="str">
        <f>IF(質問票!B62="","",質問票!B62)</f>
        <v/>
      </c>
      <c r="BC62" s="6"/>
      <c r="BD62" s="6"/>
      <c r="BE62" s="6"/>
      <c r="BF62" s="6"/>
      <c r="BG62" s="7"/>
    </row>
    <row r="63" spans="1:61" ht="6.95" customHeight="1">
      <c r="B63" s="143"/>
      <c r="C63" s="176"/>
      <c r="D63" s="168"/>
      <c r="E63" s="164"/>
      <c r="F63" s="164"/>
      <c r="G63" s="164"/>
      <c r="H63" s="163"/>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59"/>
      <c r="AZ63" s="6"/>
      <c r="BA63" s="49" t="s">
        <v>335</v>
      </c>
      <c r="BB63" s="413" t="str">
        <f>IF(質問票!B63="","",質問票!B63)</f>
        <v/>
      </c>
      <c r="BC63" s="6"/>
      <c r="BD63" s="6"/>
      <c r="BE63" s="6"/>
      <c r="BF63" s="6"/>
      <c r="BG63" s="8"/>
    </row>
    <row r="64" spans="1:61" ht="10.5" customHeight="1">
      <c r="B64" s="143"/>
      <c r="C64" s="181">
        <v>14</v>
      </c>
      <c r="D64" s="168"/>
      <c r="E64" s="563" t="s">
        <v>55</v>
      </c>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164"/>
      <c r="AF64" s="164"/>
      <c r="AG64" s="164"/>
      <c r="AH64" s="164"/>
      <c r="AI64" s="164"/>
      <c r="AJ64" s="164"/>
      <c r="AK64" s="164"/>
      <c r="AL64" s="164"/>
      <c r="AM64" s="164"/>
      <c r="AN64" s="164"/>
      <c r="AO64" s="164"/>
      <c r="AP64" s="164"/>
      <c r="AQ64" s="164"/>
      <c r="AR64" s="164"/>
      <c r="AS64" s="164"/>
      <c r="AT64" s="164"/>
      <c r="AU64" s="164"/>
      <c r="AV64" s="164"/>
      <c r="AW64" s="164"/>
      <c r="AX64" s="159"/>
      <c r="BA64" s="49" t="s">
        <v>336</v>
      </c>
      <c r="BB64" s="413" t="str">
        <f>IF(質問票!B64="","",質問票!B64)</f>
        <v/>
      </c>
    </row>
    <row r="65" spans="1:88" ht="8.4499999999999993" customHeight="1">
      <c r="B65" s="143"/>
      <c r="C65" s="148" t="s">
        <v>56</v>
      </c>
      <c r="D65" s="149"/>
      <c r="E65" s="162" t="s">
        <v>57</v>
      </c>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78"/>
      <c r="BA65" s="49" t="s">
        <v>337</v>
      </c>
      <c r="BB65" s="413" t="str">
        <f>IF(質問票!B65="","",質問票!B65)</f>
        <v/>
      </c>
      <c r="BK65" s="629" t="s">
        <v>212</v>
      </c>
      <c r="BL65" s="629"/>
      <c r="BM65" s="629"/>
      <c r="BN65" s="629"/>
      <c r="BQ65" s="630" t="s">
        <v>211</v>
      </c>
      <c r="BR65" s="630"/>
      <c r="BS65" s="630"/>
      <c r="BT65" s="630"/>
    </row>
    <row r="66" spans="1:88" ht="8.1" customHeight="1">
      <c r="B66" s="143"/>
      <c r="C66" s="148"/>
      <c r="D66" s="149"/>
      <c r="E66" s="201" t="s">
        <v>562</v>
      </c>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564" t="s">
        <v>58</v>
      </c>
      <c r="AE66" s="564"/>
      <c r="AF66" s="564"/>
      <c r="AG66" s="564"/>
      <c r="AH66" s="564"/>
      <c r="AI66" s="564"/>
      <c r="AJ66" s="564"/>
      <c r="AK66" s="564"/>
      <c r="AL66" s="564"/>
      <c r="AM66" s="202"/>
      <c r="AN66" s="175"/>
      <c r="AO66" s="565" t="s">
        <v>208</v>
      </c>
      <c r="AP66" s="565"/>
      <c r="AQ66" s="565"/>
      <c r="AR66" s="565"/>
      <c r="AS66" s="565"/>
      <c r="AT66" s="565"/>
      <c r="AU66" s="565"/>
      <c r="AV66" s="565"/>
      <c r="AW66" s="565"/>
      <c r="AX66" s="178"/>
      <c r="BA66" s="49" t="s">
        <v>338</v>
      </c>
      <c r="BB66" s="413" t="str">
        <f>IF(質問票!B66="","",質問票!B66)</f>
        <v/>
      </c>
      <c r="BD66" s="5"/>
      <c r="BK66" s="629"/>
      <c r="BL66" s="629"/>
      <c r="BM66" s="629"/>
      <c r="BN66" s="629"/>
      <c r="BQ66" s="630"/>
      <c r="BR66" s="630"/>
      <c r="BS66" s="630"/>
      <c r="BT66" s="630"/>
    </row>
    <row r="67" spans="1:88" ht="8.1" customHeight="1">
      <c r="B67" s="143"/>
      <c r="C67" s="203"/>
      <c r="D67" s="161"/>
      <c r="E67" s="162"/>
      <c r="F67" s="566" t="str">
        <f>IF(BB89="","未入力",BB89)</f>
        <v>未入力</v>
      </c>
      <c r="G67" s="566"/>
      <c r="H67" s="566"/>
      <c r="I67" s="566"/>
      <c r="J67" s="566"/>
      <c r="K67" s="566"/>
      <c r="L67" s="566"/>
      <c r="M67" s="566"/>
      <c r="N67" s="566"/>
      <c r="O67" s="566"/>
      <c r="P67" s="566"/>
      <c r="Q67" s="566"/>
      <c r="R67" s="566"/>
      <c r="S67" s="566"/>
      <c r="T67" s="566"/>
      <c r="U67" s="566"/>
      <c r="V67" s="566"/>
      <c r="W67" s="566"/>
      <c r="X67" s="566"/>
      <c r="Y67" s="566"/>
      <c r="Z67" s="566"/>
      <c r="AA67" s="566"/>
      <c r="AB67" s="566"/>
      <c r="AC67" s="170"/>
      <c r="AD67" s="568" t="str">
        <f>IF(BB90="","未入力",BB90)</f>
        <v>未入力</v>
      </c>
      <c r="AE67" s="568"/>
      <c r="AF67" s="568"/>
      <c r="AG67" s="568"/>
      <c r="AH67" s="568"/>
      <c r="AI67" s="568"/>
      <c r="AJ67" s="568"/>
      <c r="AK67" s="568"/>
      <c r="AL67" s="568"/>
      <c r="AM67" s="163"/>
      <c r="AN67" s="163"/>
      <c r="AO67" s="522" t="str">
        <f>IF(BB91="","未入力",BB91)</f>
        <v>未入力</v>
      </c>
      <c r="AP67" s="522"/>
      <c r="AQ67" s="522"/>
      <c r="AR67" s="522"/>
      <c r="AS67" s="522"/>
      <c r="AT67" s="522"/>
      <c r="AU67" s="522"/>
      <c r="AV67" s="522"/>
      <c r="AW67" s="522"/>
      <c r="AX67" s="159"/>
      <c r="BA67" s="49" t="s">
        <v>339</v>
      </c>
      <c r="BB67" s="413" t="str">
        <f>IF(質問票!B67="","",質問票!B67)</f>
        <v/>
      </c>
      <c r="BD67" s="5"/>
    </row>
    <row r="68" spans="1:88" s="4" customFormat="1" ht="8.4499999999999993" customHeight="1">
      <c r="A68" s="47"/>
      <c r="B68" s="162"/>
      <c r="C68" s="204"/>
      <c r="D68" s="205"/>
      <c r="E68" s="166" t="s">
        <v>59</v>
      </c>
      <c r="F68" s="488"/>
      <c r="G68" s="488"/>
      <c r="H68" s="488"/>
      <c r="I68" s="488"/>
      <c r="J68" s="488"/>
      <c r="K68" s="488"/>
      <c r="L68" s="488"/>
      <c r="M68" s="488"/>
      <c r="N68" s="488"/>
      <c r="O68" s="488"/>
      <c r="P68" s="488"/>
      <c r="Q68" s="488"/>
      <c r="R68" s="488"/>
      <c r="S68" s="488"/>
      <c r="T68" s="488"/>
      <c r="U68" s="488"/>
      <c r="V68" s="488"/>
      <c r="W68" s="488"/>
      <c r="X68" s="488"/>
      <c r="Y68" s="488"/>
      <c r="Z68" s="488"/>
      <c r="AA68" s="488"/>
      <c r="AB68" s="488"/>
      <c r="AC68" s="170"/>
      <c r="AD68" s="569"/>
      <c r="AE68" s="569"/>
      <c r="AF68" s="569"/>
      <c r="AG68" s="569"/>
      <c r="AH68" s="569"/>
      <c r="AI68" s="569"/>
      <c r="AJ68" s="569"/>
      <c r="AK68" s="569"/>
      <c r="AL68" s="569"/>
      <c r="AM68" s="163"/>
      <c r="AN68" s="163"/>
      <c r="AO68" s="523"/>
      <c r="AP68" s="523"/>
      <c r="AQ68" s="523"/>
      <c r="AR68" s="523"/>
      <c r="AS68" s="523"/>
      <c r="AT68" s="523"/>
      <c r="AU68" s="523"/>
      <c r="AV68" s="523"/>
      <c r="AW68" s="523"/>
      <c r="AX68" s="159"/>
      <c r="AY68" s="1"/>
      <c r="BA68" s="49" t="s">
        <v>340</v>
      </c>
      <c r="BB68" s="413" t="str">
        <f>IF(質問票!B68="","",質問票!B68)</f>
        <v/>
      </c>
      <c r="BD68" s="43" t="s">
        <v>716</v>
      </c>
      <c r="BE68" s="44"/>
      <c r="BF68" s="620" t="e">
        <f>IF((NOT(BB93="中退/Withdrawal")),DATEDIF(BB90,BB91,"y")&amp;"年"&amp;DATEDIF(BB90,BB91,"YM")&amp;"ヶ月","")</f>
        <v>#VALUE!</v>
      </c>
      <c r="BG68" s="621"/>
      <c r="BH68" s="621"/>
      <c r="BI68" s="622"/>
      <c r="BJ68" s="1"/>
      <c r="BK68" s="602" t="e">
        <f>IF((NOT(BB93="中退/Withdrawal")),DATEDIF(AD67,AO67,"m"),"")</f>
        <v>#VALUE!</v>
      </c>
      <c r="BL68" s="603"/>
      <c r="BM68" s="603"/>
      <c r="BN68" s="604"/>
      <c r="BO68" s="1"/>
      <c r="BP68" s="1"/>
      <c r="BQ68" s="611" t="e">
        <f>ROUND(BK68/12,0)</f>
        <v>#VALUE!</v>
      </c>
      <c r="BR68" s="612"/>
      <c r="BS68" s="612"/>
      <c r="BT68" s="613"/>
    </row>
    <row r="69" spans="1:88" ht="3" customHeight="1">
      <c r="B69" s="143"/>
      <c r="C69" s="176"/>
      <c r="D69" s="168"/>
      <c r="E69" s="164"/>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59"/>
      <c r="BA69" s="49" t="s">
        <v>341</v>
      </c>
      <c r="BB69" s="413" t="str">
        <f>IF(質問票!B69="","",質問票!B69)</f>
        <v/>
      </c>
      <c r="BD69" s="43"/>
      <c r="BE69" s="44"/>
      <c r="BF69" s="623"/>
      <c r="BG69" s="624"/>
      <c r="BH69" s="624"/>
      <c r="BI69" s="625"/>
      <c r="BJ69" s="4"/>
      <c r="BK69" s="605"/>
      <c r="BL69" s="606"/>
      <c r="BM69" s="606"/>
      <c r="BN69" s="607"/>
      <c r="BO69" s="4"/>
      <c r="BP69" s="4"/>
      <c r="BQ69" s="614"/>
      <c r="BR69" s="615"/>
      <c r="BS69" s="615"/>
      <c r="BT69" s="616"/>
    </row>
    <row r="70" spans="1:88" ht="8.1" customHeight="1">
      <c r="B70" s="143"/>
      <c r="C70" s="176"/>
      <c r="D70" s="168"/>
      <c r="E70" s="164"/>
      <c r="F70" s="170"/>
      <c r="G70" s="170"/>
      <c r="H70" s="173" t="s">
        <v>364</v>
      </c>
      <c r="I70" s="173"/>
      <c r="J70" s="173"/>
      <c r="K70" s="566" t="str">
        <f>IF(BB92="","未入力",BB92)</f>
        <v>未入力</v>
      </c>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566"/>
      <c r="AJ70" s="566"/>
      <c r="AK70" s="566"/>
      <c r="AL70" s="566"/>
      <c r="AM70" s="170"/>
      <c r="AN70" s="170"/>
      <c r="AO70" s="570" t="s">
        <v>209</v>
      </c>
      <c r="AP70" s="570"/>
      <c r="AQ70" s="570"/>
      <c r="AR70" s="570"/>
      <c r="AS70" s="566" t="str">
        <f>IF(BB93="","未入力",BB93)</f>
        <v>未入力</v>
      </c>
      <c r="AT70" s="566"/>
      <c r="AU70" s="566"/>
      <c r="AV70" s="566"/>
      <c r="AW70" s="566"/>
      <c r="AX70" s="159"/>
      <c r="BA70" s="49" t="s">
        <v>342</v>
      </c>
      <c r="BB70" s="413" t="str">
        <f>IF(質問票!B70="","",質問票!B70)</f>
        <v/>
      </c>
      <c r="BD70" s="43"/>
      <c r="BE70" s="44"/>
      <c r="BF70" s="626"/>
      <c r="BG70" s="627"/>
      <c r="BH70" s="627"/>
      <c r="BI70" s="628"/>
      <c r="BK70" s="608"/>
      <c r="BL70" s="609"/>
      <c r="BM70" s="609"/>
      <c r="BN70" s="610"/>
      <c r="BQ70" s="617"/>
      <c r="BR70" s="618"/>
      <c r="BS70" s="618"/>
      <c r="BT70" s="619"/>
    </row>
    <row r="71" spans="1:88" ht="8.4499999999999993" customHeight="1">
      <c r="B71" s="143"/>
      <c r="C71" s="176"/>
      <c r="D71" s="168"/>
      <c r="E71" s="164"/>
      <c r="F71" s="170"/>
      <c r="G71" s="170"/>
      <c r="H71" s="172" t="s">
        <v>61</v>
      </c>
      <c r="I71" s="170"/>
      <c r="J71" s="170"/>
      <c r="K71" s="488"/>
      <c r="L71" s="488"/>
      <c r="M71" s="488"/>
      <c r="N71" s="488"/>
      <c r="O71" s="488"/>
      <c r="P71" s="488"/>
      <c r="Q71" s="488"/>
      <c r="R71" s="488"/>
      <c r="S71" s="488"/>
      <c r="T71" s="488"/>
      <c r="U71" s="488"/>
      <c r="V71" s="488"/>
      <c r="W71" s="488"/>
      <c r="X71" s="488"/>
      <c r="Y71" s="488"/>
      <c r="Z71" s="488"/>
      <c r="AA71" s="488"/>
      <c r="AB71" s="488"/>
      <c r="AC71" s="488"/>
      <c r="AD71" s="488"/>
      <c r="AE71" s="488"/>
      <c r="AF71" s="488"/>
      <c r="AG71" s="488"/>
      <c r="AH71" s="488"/>
      <c r="AI71" s="488"/>
      <c r="AJ71" s="488"/>
      <c r="AK71" s="488"/>
      <c r="AL71" s="488"/>
      <c r="AM71" s="170"/>
      <c r="AN71" s="170"/>
      <c r="AO71" s="571" t="s">
        <v>210</v>
      </c>
      <c r="AP71" s="571"/>
      <c r="AQ71" s="571"/>
      <c r="AR71" s="571"/>
      <c r="AS71" s="488"/>
      <c r="AT71" s="488"/>
      <c r="AU71" s="488"/>
      <c r="AV71" s="488"/>
      <c r="AW71" s="488"/>
      <c r="AX71" s="178"/>
      <c r="BA71" s="49" t="s">
        <v>343</v>
      </c>
      <c r="BB71" s="413" t="str">
        <f>IF(質問票!B71="","",質問票!B71)</f>
        <v/>
      </c>
      <c r="BD71" s="23"/>
      <c r="BE71" s="23"/>
      <c r="BF71" s="23"/>
      <c r="BG71" s="23"/>
      <c r="BH71" s="23"/>
      <c r="BI71" s="23"/>
    </row>
    <row r="72" spans="1:88" ht="3" customHeight="1">
      <c r="B72" s="143"/>
      <c r="C72" s="176"/>
      <c r="D72" s="168"/>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78"/>
      <c r="BA72" s="49" t="s">
        <v>344</v>
      </c>
      <c r="BB72" s="413" t="str">
        <f>IF(質問票!B72="","",質問票!B72)</f>
        <v/>
      </c>
      <c r="BD72" s="43"/>
      <c r="BE72" s="23"/>
      <c r="BF72" s="23"/>
      <c r="BG72" s="23"/>
      <c r="BH72" s="23"/>
      <c r="BI72" s="23"/>
    </row>
    <row r="73" spans="1:88" ht="8.1" customHeight="1">
      <c r="B73" s="143"/>
      <c r="C73" s="203"/>
      <c r="D73" s="161"/>
      <c r="E73" s="162"/>
      <c r="F73" s="513" t="str">
        <f>IF(BB94="","",BB94)</f>
        <v/>
      </c>
      <c r="G73" s="513"/>
      <c r="H73" s="513"/>
      <c r="I73" s="513"/>
      <c r="J73" s="513"/>
      <c r="K73" s="513"/>
      <c r="L73" s="513"/>
      <c r="M73" s="513"/>
      <c r="N73" s="513"/>
      <c r="O73" s="513"/>
      <c r="P73" s="513"/>
      <c r="Q73" s="513"/>
      <c r="R73" s="513"/>
      <c r="S73" s="513"/>
      <c r="T73" s="513"/>
      <c r="U73" s="513"/>
      <c r="V73" s="513"/>
      <c r="W73" s="513"/>
      <c r="X73" s="513"/>
      <c r="Y73" s="513"/>
      <c r="Z73" s="513"/>
      <c r="AA73" s="513"/>
      <c r="AB73" s="513"/>
      <c r="AC73" s="163"/>
      <c r="AD73" s="568" t="str">
        <f>IF(BB95="","",BB95)</f>
        <v/>
      </c>
      <c r="AE73" s="568"/>
      <c r="AF73" s="568"/>
      <c r="AG73" s="568"/>
      <c r="AH73" s="568"/>
      <c r="AI73" s="568"/>
      <c r="AJ73" s="568"/>
      <c r="AK73" s="568"/>
      <c r="AL73" s="568"/>
      <c r="AM73" s="163"/>
      <c r="AN73" s="163"/>
      <c r="AO73" s="522" t="str">
        <f>IF(BB96="","",BB96)</f>
        <v/>
      </c>
      <c r="AP73" s="522"/>
      <c r="AQ73" s="522"/>
      <c r="AR73" s="522"/>
      <c r="AS73" s="522"/>
      <c r="AT73" s="522"/>
      <c r="AU73" s="522"/>
      <c r="AV73" s="522"/>
      <c r="AW73" s="522"/>
      <c r="AX73" s="159"/>
      <c r="BA73" s="49" t="s">
        <v>345</v>
      </c>
      <c r="BB73" s="413" t="str">
        <f>IF(質問票!B73="","",質問票!B73)</f>
        <v/>
      </c>
      <c r="BD73" s="43"/>
      <c r="BE73" s="23"/>
      <c r="BF73" s="23"/>
      <c r="BG73" s="23"/>
      <c r="BH73" s="23"/>
      <c r="BI73" s="23"/>
    </row>
    <row r="74" spans="1:88" s="4" customFormat="1" ht="8.4499999999999993" customHeight="1">
      <c r="A74" s="47"/>
      <c r="B74" s="162"/>
      <c r="C74" s="148"/>
      <c r="D74" s="149"/>
      <c r="E74" s="166" t="s">
        <v>62</v>
      </c>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163"/>
      <c r="AD74" s="569"/>
      <c r="AE74" s="569"/>
      <c r="AF74" s="569"/>
      <c r="AG74" s="569"/>
      <c r="AH74" s="569"/>
      <c r="AI74" s="569"/>
      <c r="AJ74" s="569"/>
      <c r="AK74" s="569"/>
      <c r="AL74" s="569"/>
      <c r="AM74" s="163"/>
      <c r="AN74" s="163"/>
      <c r="AO74" s="523"/>
      <c r="AP74" s="523"/>
      <c r="AQ74" s="523"/>
      <c r="AR74" s="523"/>
      <c r="AS74" s="523"/>
      <c r="AT74" s="523"/>
      <c r="AU74" s="523"/>
      <c r="AV74" s="523"/>
      <c r="AW74" s="523"/>
      <c r="AX74" s="159"/>
      <c r="AY74" s="1"/>
      <c r="BA74" s="49" t="s">
        <v>346</v>
      </c>
      <c r="BB74" s="413" t="str">
        <f>IF(質問票!B74="","",質問票!B74)</f>
        <v/>
      </c>
      <c r="BD74" s="43" t="s">
        <v>717</v>
      </c>
      <c r="BE74" s="44"/>
      <c r="BF74" s="620" t="e">
        <f>IF((NOT(BB98="中退/Withdrawal")),DATEDIF(BB95,BB96,"y")&amp;"年"&amp;DATEDIF(BB95,BB96,"YM")&amp;"ヶ月","")</f>
        <v>#VALUE!</v>
      </c>
      <c r="BG74" s="621"/>
      <c r="BH74" s="621"/>
      <c r="BI74" s="622"/>
      <c r="BJ74" s="1"/>
      <c r="BK74" s="602" t="e">
        <f>IF((NOT(BB98="中退/Withdrawal")),DATEDIF(AD73,AO73,"m"),"")</f>
        <v>#VALUE!</v>
      </c>
      <c r="BL74" s="603"/>
      <c r="BM74" s="603"/>
      <c r="BN74" s="604"/>
      <c r="BO74" s="1"/>
      <c r="BP74" s="1"/>
      <c r="BQ74" s="611" t="e">
        <f>ROUND(BK74/12,0)</f>
        <v>#VALUE!</v>
      </c>
      <c r="BR74" s="612"/>
      <c r="BS74" s="612"/>
      <c r="BT74" s="613"/>
      <c r="CJ74" s="6"/>
    </row>
    <row r="75" spans="1:88" ht="3" customHeight="1">
      <c r="B75" s="143"/>
      <c r="C75" s="148"/>
      <c r="D75" s="149"/>
      <c r="E75" s="206"/>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59"/>
      <c r="BA75" s="49" t="s">
        <v>347</v>
      </c>
      <c r="BB75" s="413" t="str">
        <f>IF(質問票!B75="","",質問票!B75)</f>
        <v/>
      </c>
      <c r="BD75" s="43"/>
      <c r="BE75" s="44"/>
      <c r="BF75" s="623"/>
      <c r="BG75" s="624"/>
      <c r="BH75" s="624"/>
      <c r="BI75" s="625"/>
      <c r="BJ75" s="4"/>
      <c r="BK75" s="605"/>
      <c r="BL75" s="606"/>
      <c r="BM75" s="606"/>
      <c r="BN75" s="607"/>
      <c r="BO75" s="6"/>
      <c r="BP75" s="6"/>
      <c r="BQ75" s="614"/>
      <c r="BR75" s="615"/>
      <c r="BS75" s="615"/>
      <c r="BT75" s="616"/>
      <c r="CJ75" s="6"/>
    </row>
    <row r="76" spans="1:88" ht="8.1" customHeight="1">
      <c r="B76" s="143"/>
      <c r="C76" s="148"/>
      <c r="D76" s="149"/>
      <c r="E76" s="206"/>
      <c r="F76" s="164"/>
      <c r="G76" s="164"/>
      <c r="H76" s="162" t="s">
        <v>60</v>
      </c>
      <c r="I76" s="162"/>
      <c r="J76" s="162"/>
      <c r="K76" s="566" t="str">
        <f>IF(BB97="","",BB97)</f>
        <v/>
      </c>
      <c r="L76" s="566"/>
      <c r="M76" s="566"/>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566"/>
      <c r="AK76" s="566"/>
      <c r="AL76" s="566"/>
      <c r="AM76" s="163"/>
      <c r="AN76" s="163"/>
      <c r="AO76" s="570" t="s">
        <v>209</v>
      </c>
      <c r="AP76" s="570"/>
      <c r="AQ76" s="570"/>
      <c r="AR76" s="570"/>
      <c r="AS76" s="513" t="str">
        <f>IF(BB98="","",BB98)</f>
        <v/>
      </c>
      <c r="AT76" s="513"/>
      <c r="AU76" s="513"/>
      <c r="AV76" s="513"/>
      <c r="AW76" s="513"/>
      <c r="AX76" s="159"/>
      <c r="BA76" s="49" t="s">
        <v>348</v>
      </c>
      <c r="BB76" s="413" t="str">
        <f>IF(質問票!B76="","",質問票!B76)</f>
        <v/>
      </c>
      <c r="BD76" s="43"/>
      <c r="BE76" s="44"/>
      <c r="BF76" s="626"/>
      <c r="BG76" s="627"/>
      <c r="BH76" s="627"/>
      <c r="BI76" s="628"/>
      <c r="BK76" s="608"/>
      <c r="BL76" s="609"/>
      <c r="BM76" s="609"/>
      <c r="BN76" s="610"/>
      <c r="BO76" s="6"/>
      <c r="BP76" s="6"/>
      <c r="BQ76" s="617"/>
      <c r="BR76" s="618"/>
      <c r="BS76" s="618"/>
      <c r="BT76" s="619"/>
    </row>
    <row r="77" spans="1:88" ht="8.4499999999999993" customHeight="1">
      <c r="B77" s="143"/>
      <c r="C77" s="148"/>
      <c r="D77" s="149"/>
      <c r="E77" s="206"/>
      <c r="F77" s="164"/>
      <c r="G77" s="164"/>
      <c r="H77" s="143" t="s">
        <v>61</v>
      </c>
      <c r="I77" s="164"/>
      <c r="J77" s="164"/>
      <c r="K77" s="488"/>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8"/>
      <c r="AI77" s="488"/>
      <c r="AJ77" s="488"/>
      <c r="AK77" s="488"/>
      <c r="AL77" s="488"/>
      <c r="AM77" s="163"/>
      <c r="AN77" s="163"/>
      <c r="AO77" s="571" t="s">
        <v>210</v>
      </c>
      <c r="AP77" s="571"/>
      <c r="AQ77" s="571"/>
      <c r="AR77" s="571"/>
      <c r="AS77" s="510"/>
      <c r="AT77" s="510"/>
      <c r="AU77" s="510"/>
      <c r="AV77" s="510"/>
      <c r="AW77" s="510"/>
      <c r="AX77" s="178"/>
      <c r="BA77" s="49" t="s">
        <v>349</v>
      </c>
      <c r="BB77" s="413" t="str">
        <f>IF(質問票!B77="","",質問票!B77)</f>
        <v/>
      </c>
      <c r="BD77" s="23"/>
      <c r="BE77" s="23"/>
      <c r="BF77" s="23"/>
      <c r="BG77" s="23"/>
      <c r="BH77" s="23"/>
      <c r="BI77" s="23"/>
    </row>
    <row r="78" spans="1:88" ht="3" customHeight="1">
      <c r="B78" s="143"/>
      <c r="C78" s="148"/>
      <c r="D78" s="149"/>
      <c r="E78" s="206"/>
      <c r="F78" s="164"/>
      <c r="G78" s="164"/>
      <c r="H78" s="164"/>
      <c r="I78" s="164"/>
      <c r="J78" s="164"/>
      <c r="K78" s="164"/>
      <c r="L78" s="164"/>
      <c r="M78" s="164"/>
      <c r="N78" s="164"/>
      <c r="O78" s="207"/>
      <c r="P78" s="164"/>
      <c r="Q78" s="164"/>
      <c r="R78" s="163"/>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208"/>
      <c r="AU78" s="164"/>
      <c r="AV78" s="164"/>
      <c r="AW78" s="164"/>
      <c r="AX78" s="178"/>
      <c r="BA78" s="49" t="s">
        <v>350</v>
      </c>
      <c r="BB78" s="413" t="str">
        <f>IF(質問票!B78="","",質問票!B78)</f>
        <v/>
      </c>
      <c r="BD78" s="43"/>
      <c r="BE78" s="23"/>
      <c r="BF78" s="23"/>
      <c r="BG78" s="23"/>
      <c r="BH78" s="23"/>
      <c r="BI78" s="23"/>
    </row>
    <row r="79" spans="1:88" ht="8.1" customHeight="1">
      <c r="B79" s="143"/>
      <c r="C79" s="203"/>
      <c r="D79" s="161"/>
      <c r="E79" s="209"/>
      <c r="F79" s="513" t="str">
        <f>IF(BB99="","",BB99)</f>
        <v/>
      </c>
      <c r="G79" s="513"/>
      <c r="H79" s="513"/>
      <c r="I79" s="513"/>
      <c r="J79" s="513"/>
      <c r="K79" s="513"/>
      <c r="L79" s="513"/>
      <c r="M79" s="513"/>
      <c r="N79" s="513"/>
      <c r="O79" s="513"/>
      <c r="P79" s="513"/>
      <c r="Q79" s="513"/>
      <c r="R79" s="513"/>
      <c r="S79" s="513"/>
      <c r="T79" s="513"/>
      <c r="U79" s="513"/>
      <c r="V79" s="513"/>
      <c r="W79" s="513"/>
      <c r="X79" s="513"/>
      <c r="Y79" s="513"/>
      <c r="Z79" s="513"/>
      <c r="AA79" s="513"/>
      <c r="AB79" s="513"/>
      <c r="AC79" s="163"/>
      <c r="AD79" s="568" t="str">
        <f>IF(BB100="","",BB100)</f>
        <v/>
      </c>
      <c r="AE79" s="568"/>
      <c r="AF79" s="568"/>
      <c r="AG79" s="568"/>
      <c r="AH79" s="568"/>
      <c r="AI79" s="568"/>
      <c r="AJ79" s="568"/>
      <c r="AK79" s="568"/>
      <c r="AL79" s="568"/>
      <c r="AM79" s="163"/>
      <c r="AN79" s="163"/>
      <c r="AO79" s="522" t="str">
        <f>IF(BB101="","",BB101)</f>
        <v/>
      </c>
      <c r="AP79" s="522"/>
      <c r="AQ79" s="522"/>
      <c r="AR79" s="522"/>
      <c r="AS79" s="522"/>
      <c r="AT79" s="522"/>
      <c r="AU79" s="522"/>
      <c r="AV79" s="522"/>
      <c r="AW79" s="522"/>
      <c r="AX79" s="159"/>
      <c r="BA79" s="49" t="s">
        <v>351</v>
      </c>
      <c r="BB79" s="413" t="str">
        <f>IF(質問票!B79="","",質問票!B79)</f>
        <v/>
      </c>
      <c r="BD79" s="43"/>
      <c r="BE79" s="23"/>
      <c r="BF79" s="23"/>
      <c r="BG79" s="23"/>
      <c r="BH79" s="23"/>
      <c r="BI79" s="23"/>
    </row>
    <row r="80" spans="1:88" s="4" customFormat="1" ht="8.4499999999999993" customHeight="1">
      <c r="A80" s="47"/>
      <c r="B80" s="162"/>
      <c r="C80" s="148"/>
      <c r="D80" s="149"/>
      <c r="E80" s="166" t="s">
        <v>63</v>
      </c>
      <c r="F80" s="510"/>
      <c r="G80" s="510"/>
      <c r="H80" s="510"/>
      <c r="I80" s="510"/>
      <c r="J80" s="510"/>
      <c r="K80" s="510"/>
      <c r="L80" s="510"/>
      <c r="M80" s="510"/>
      <c r="N80" s="510"/>
      <c r="O80" s="510"/>
      <c r="P80" s="510"/>
      <c r="Q80" s="510"/>
      <c r="R80" s="510"/>
      <c r="S80" s="510"/>
      <c r="T80" s="510"/>
      <c r="U80" s="510"/>
      <c r="V80" s="510"/>
      <c r="W80" s="510"/>
      <c r="X80" s="510"/>
      <c r="Y80" s="510"/>
      <c r="Z80" s="510"/>
      <c r="AA80" s="510"/>
      <c r="AB80" s="510"/>
      <c r="AC80" s="163"/>
      <c r="AD80" s="569"/>
      <c r="AE80" s="569"/>
      <c r="AF80" s="569"/>
      <c r="AG80" s="569"/>
      <c r="AH80" s="569"/>
      <c r="AI80" s="569"/>
      <c r="AJ80" s="569"/>
      <c r="AK80" s="569"/>
      <c r="AL80" s="569"/>
      <c r="AM80" s="163"/>
      <c r="AN80" s="163"/>
      <c r="AO80" s="523"/>
      <c r="AP80" s="523"/>
      <c r="AQ80" s="523"/>
      <c r="AR80" s="523"/>
      <c r="AS80" s="523"/>
      <c r="AT80" s="523"/>
      <c r="AU80" s="523"/>
      <c r="AV80" s="523"/>
      <c r="AW80" s="523"/>
      <c r="AX80" s="159"/>
      <c r="AY80" s="1"/>
      <c r="BA80" s="49" t="s">
        <v>352</v>
      </c>
      <c r="BB80" s="413" t="str">
        <f>IF(質問票!B80="","",質問票!B80)</f>
        <v/>
      </c>
      <c r="BD80" s="43" t="s">
        <v>718</v>
      </c>
      <c r="BE80" s="44"/>
      <c r="BF80" s="620" t="e">
        <f>IF((NOT(BB103="中退/Withdrawal")),DATEDIF(BB100,BB101,"y")&amp;"年"&amp;DATEDIF(BB100,BB101,"YM")&amp;"ヶ月","")</f>
        <v>#VALUE!</v>
      </c>
      <c r="BG80" s="621"/>
      <c r="BH80" s="621"/>
      <c r="BI80" s="622"/>
      <c r="BJ80" s="1"/>
      <c r="BK80" s="602" t="e">
        <f>IF((NOT(BB103="中退/Withdrawal")),DATEDIF(AD79,AO79,"m"),"")</f>
        <v>#VALUE!</v>
      </c>
      <c r="BL80" s="603"/>
      <c r="BM80" s="603"/>
      <c r="BN80" s="604"/>
      <c r="BO80" s="1"/>
      <c r="BP80" s="1"/>
      <c r="BQ80" s="611" t="e">
        <f>ROUND(BK80/12,0)</f>
        <v>#VALUE!</v>
      </c>
      <c r="BR80" s="612"/>
      <c r="BS80" s="612"/>
      <c r="BT80" s="613"/>
    </row>
    <row r="81" spans="1:72" ht="3" customHeight="1">
      <c r="B81" s="143"/>
      <c r="C81" s="148"/>
      <c r="D81" s="149"/>
      <c r="E81" s="206"/>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79"/>
      <c r="AR81" s="164"/>
      <c r="AS81" s="164"/>
      <c r="AT81" s="164"/>
      <c r="AU81" s="164"/>
      <c r="AV81" s="164"/>
      <c r="AW81" s="164"/>
      <c r="AX81" s="159"/>
      <c r="BA81" s="49" t="s">
        <v>353</v>
      </c>
      <c r="BB81" s="413" t="str">
        <f>IF(質問票!B81="","",質問票!B81)</f>
        <v/>
      </c>
      <c r="BD81" s="43"/>
      <c r="BE81" s="44"/>
      <c r="BF81" s="623"/>
      <c r="BG81" s="624"/>
      <c r="BH81" s="624"/>
      <c r="BI81" s="625"/>
      <c r="BJ81" s="4"/>
      <c r="BK81" s="605"/>
      <c r="BL81" s="606"/>
      <c r="BM81" s="606"/>
      <c r="BN81" s="607"/>
      <c r="BO81" s="4"/>
      <c r="BP81" s="4"/>
      <c r="BQ81" s="614"/>
      <c r="BR81" s="615"/>
      <c r="BS81" s="615"/>
      <c r="BT81" s="616"/>
    </row>
    <row r="82" spans="1:72" ht="8.1" customHeight="1">
      <c r="B82" s="143"/>
      <c r="C82" s="148"/>
      <c r="D82" s="149"/>
      <c r="E82" s="206"/>
      <c r="F82" s="164"/>
      <c r="G82" s="164"/>
      <c r="H82" s="162" t="s">
        <v>60</v>
      </c>
      <c r="I82" s="162"/>
      <c r="J82" s="162"/>
      <c r="K82" s="566" t="str">
        <f>IF(BB102="","",BB102)</f>
        <v/>
      </c>
      <c r="L82" s="566"/>
      <c r="M82" s="566"/>
      <c r="N82" s="566"/>
      <c r="O82" s="566"/>
      <c r="P82" s="566"/>
      <c r="Q82" s="566"/>
      <c r="R82" s="566"/>
      <c r="S82" s="566"/>
      <c r="T82" s="566"/>
      <c r="U82" s="566"/>
      <c r="V82" s="566"/>
      <c r="W82" s="566"/>
      <c r="X82" s="566"/>
      <c r="Y82" s="566"/>
      <c r="Z82" s="566"/>
      <c r="AA82" s="566"/>
      <c r="AB82" s="566"/>
      <c r="AC82" s="566"/>
      <c r="AD82" s="566"/>
      <c r="AE82" s="566"/>
      <c r="AF82" s="566"/>
      <c r="AG82" s="566"/>
      <c r="AH82" s="566"/>
      <c r="AI82" s="566"/>
      <c r="AJ82" s="566"/>
      <c r="AK82" s="566"/>
      <c r="AL82" s="566"/>
      <c r="AM82" s="163"/>
      <c r="AN82" s="163"/>
      <c r="AO82" s="570" t="s">
        <v>209</v>
      </c>
      <c r="AP82" s="570"/>
      <c r="AQ82" s="570"/>
      <c r="AR82" s="570"/>
      <c r="AS82" s="513" t="str">
        <f>IF(BB103="","",BB103)</f>
        <v/>
      </c>
      <c r="AT82" s="513"/>
      <c r="AU82" s="513"/>
      <c r="AV82" s="513"/>
      <c r="AW82" s="513"/>
      <c r="AX82" s="159"/>
      <c r="BA82" s="49" t="s">
        <v>354</v>
      </c>
      <c r="BB82" s="413" t="str">
        <f>IF(質問票!B82="","",質問票!B82)</f>
        <v/>
      </c>
      <c r="BD82" s="43"/>
      <c r="BE82" s="44"/>
      <c r="BF82" s="626"/>
      <c r="BG82" s="627"/>
      <c r="BH82" s="627"/>
      <c r="BI82" s="628"/>
      <c r="BK82" s="608"/>
      <c r="BL82" s="609"/>
      <c r="BM82" s="609"/>
      <c r="BN82" s="610"/>
      <c r="BQ82" s="617"/>
      <c r="BR82" s="618"/>
      <c r="BS82" s="618"/>
      <c r="BT82" s="619"/>
    </row>
    <row r="83" spans="1:72" ht="8.4499999999999993" customHeight="1">
      <c r="B83" s="143"/>
      <c r="C83" s="148"/>
      <c r="D83" s="149"/>
      <c r="E83" s="206"/>
      <c r="F83" s="164"/>
      <c r="G83" s="164"/>
      <c r="H83" s="143" t="s">
        <v>61</v>
      </c>
      <c r="I83" s="164"/>
      <c r="J83" s="164"/>
      <c r="K83" s="488"/>
      <c r="L83" s="488"/>
      <c r="M83" s="488"/>
      <c r="N83" s="488"/>
      <c r="O83" s="488"/>
      <c r="P83" s="488"/>
      <c r="Q83" s="488"/>
      <c r="R83" s="488"/>
      <c r="S83" s="488"/>
      <c r="T83" s="488"/>
      <c r="U83" s="488"/>
      <c r="V83" s="488"/>
      <c r="W83" s="488"/>
      <c r="X83" s="488"/>
      <c r="Y83" s="488"/>
      <c r="Z83" s="488"/>
      <c r="AA83" s="488"/>
      <c r="AB83" s="488"/>
      <c r="AC83" s="488"/>
      <c r="AD83" s="488"/>
      <c r="AE83" s="488"/>
      <c r="AF83" s="488"/>
      <c r="AG83" s="488"/>
      <c r="AH83" s="488"/>
      <c r="AI83" s="488"/>
      <c r="AJ83" s="488"/>
      <c r="AK83" s="488"/>
      <c r="AL83" s="488"/>
      <c r="AM83" s="163"/>
      <c r="AN83" s="163"/>
      <c r="AO83" s="571" t="s">
        <v>210</v>
      </c>
      <c r="AP83" s="571"/>
      <c r="AQ83" s="571"/>
      <c r="AR83" s="571"/>
      <c r="AS83" s="510"/>
      <c r="AT83" s="510"/>
      <c r="AU83" s="510"/>
      <c r="AV83" s="510"/>
      <c r="AW83" s="510"/>
      <c r="AX83" s="178"/>
      <c r="BA83" s="49" t="s">
        <v>355</v>
      </c>
      <c r="BB83" s="413" t="str">
        <f>IF(質問票!B83="","",質問票!B83)</f>
        <v/>
      </c>
      <c r="BD83" s="23"/>
      <c r="BE83" s="23"/>
      <c r="BF83" s="23"/>
      <c r="BG83" s="23"/>
      <c r="BH83" s="23"/>
      <c r="BI83" s="23"/>
    </row>
    <row r="84" spans="1:72" ht="3" customHeight="1">
      <c r="B84" s="143"/>
      <c r="C84" s="148"/>
      <c r="D84" s="149"/>
      <c r="E84" s="206"/>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78"/>
      <c r="BA84" s="49" t="s">
        <v>356</v>
      </c>
      <c r="BB84" s="413" t="str">
        <f>IF(質問票!B84="","",質問票!B84)</f>
        <v/>
      </c>
      <c r="BD84" s="43"/>
      <c r="BE84" s="23"/>
      <c r="BF84" s="23"/>
      <c r="BG84" s="23"/>
      <c r="BH84" s="23"/>
      <c r="BI84" s="23"/>
    </row>
    <row r="85" spans="1:72" ht="8.1" customHeight="1">
      <c r="B85" s="143"/>
      <c r="C85" s="203"/>
      <c r="D85" s="161"/>
      <c r="E85" s="209"/>
      <c r="F85" s="513" t="str">
        <f>IF(BB104="","",BB104)</f>
        <v/>
      </c>
      <c r="G85" s="513"/>
      <c r="H85" s="513"/>
      <c r="I85" s="513"/>
      <c r="J85" s="513"/>
      <c r="K85" s="513"/>
      <c r="L85" s="513"/>
      <c r="M85" s="513"/>
      <c r="N85" s="513"/>
      <c r="O85" s="513"/>
      <c r="P85" s="513"/>
      <c r="Q85" s="513"/>
      <c r="R85" s="513"/>
      <c r="S85" s="513"/>
      <c r="T85" s="513"/>
      <c r="U85" s="513"/>
      <c r="V85" s="513"/>
      <c r="W85" s="513"/>
      <c r="X85" s="513"/>
      <c r="Y85" s="513"/>
      <c r="Z85" s="513"/>
      <c r="AA85" s="513"/>
      <c r="AB85" s="513"/>
      <c r="AC85" s="163"/>
      <c r="AD85" s="568" t="str">
        <f>IF(BB105="","",BB105)</f>
        <v/>
      </c>
      <c r="AE85" s="568"/>
      <c r="AF85" s="568"/>
      <c r="AG85" s="568"/>
      <c r="AH85" s="568"/>
      <c r="AI85" s="568"/>
      <c r="AJ85" s="568"/>
      <c r="AK85" s="568"/>
      <c r="AL85" s="568"/>
      <c r="AM85" s="163"/>
      <c r="AN85" s="163"/>
      <c r="AO85" s="522" t="str">
        <f>IF(BB106="","",BB106)</f>
        <v/>
      </c>
      <c r="AP85" s="522"/>
      <c r="AQ85" s="522"/>
      <c r="AR85" s="522"/>
      <c r="AS85" s="522"/>
      <c r="AT85" s="522"/>
      <c r="AU85" s="522"/>
      <c r="AV85" s="522"/>
      <c r="AW85" s="522"/>
      <c r="AX85" s="159"/>
      <c r="BA85" s="49" t="s">
        <v>357</v>
      </c>
      <c r="BB85" s="413" t="str">
        <f>IF(質問票!B85="","",質問票!B85)</f>
        <v/>
      </c>
      <c r="BD85" s="43"/>
      <c r="BE85" s="23"/>
      <c r="BF85" s="23"/>
      <c r="BG85" s="23"/>
      <c r="BH85" s="23"/>
      <c r="BI85" s="23"/>
    </row>
    <row r="86" spans="1:72" s="4" customFormat="1" ht="8.4499999999999993" customHeight="1">
      <c r="A86" s="47"/>
      <c r="B86" s="162"/>
      <c r="C86" s="148"/>
      <c r="D86" s="149"/>
      <c r="E86" s="210" t="s">
        <v>64</v>
      </c>
      <c r="F86" s="510"/>
      <c r="G86" s="510"/>
      <c r="H86" s="510"/>
      <c r="I86" s="510"/>
      <c r="J86" s="510"/>
      <c r="K86" s="510"/>
      <c r="L86" s="510"/>
      <c r="M86" s="510"/>
      <c r="N86" s="510"/>
      <c r="O86" s="510"/>
      <c r="P86" s="510"/>
      <c r="Q86" s="510"/>
      <c r="R86" s="510"/>
      <c r="S86" s="510"/>
      <c r="T86" s="510"/>
      <c r="U86" s="510"/>
      <c r="V86" s="510"/>
      <c r="W86" s="510"/>
      <c r="X86" s="510"/>
      <c r="Y86" s="510"/>
      <c r="Z86" s="510"/>
      <c r="AA86" s="510"/>
      <c r="AB86" s="510"/>
      <c r="AC86" s="163"/>
      <c r="AD86" s="569"/>
      <c r="AE86" s="569"/>
      <c r="AF86" s="569"/>
      <c r="AG86" s="569"/>
      <c r="AH86" s="569"/>
      <c r="AI86" s="569"/>
      <c r="AJ86" s="569"/>
      <c r="AK86" s="569"/>
      <c r="AL86" s="569"/>
      <c r="AM86" s="163"/>
      <c r="AN86" s="163"/>
      <c r="AO86" s="523"/>
      <c r="AP86" s="523"/>
      <c r="AQ86" s="523"/>
      <c r="AR86" s="523"/>
      <c r="AS86" s="523"/>
      <c r="AT86" s="523"/>
      <c r="AU86" s="523"/>
      <c r="AV86" s="523"/>
      <c r="AW86" s="523"/>
      <c r="AX86" s="159"/>
      <c r="AY86" s="1"/>
      <c r="BA86" s="49" t="s">
        <v>358</v>
      </c>
      <c r="BB86" s="413" t="str">
        <f>IF(質問票!B86="","",質問票!B86)</f>
        <v/>
      </c>
      <c r="BD86" s="43" t="s">
        <v>719</v>
      </c>
      <c r="BE86" s="44"/>
      <c r="BF86" s="620" t="e">
        <f>IF((NOT(BB108="中退/Withdrawal")),DATEDIF(BB105,BB106,"y")&amp;"年"&amp;DATEDIF(BB105,BB106,"YM")&amp;"ヶ月","")</f>
        <v>#VALUE!</v>
      </c>
      <c r="BG86" s="621"/>
      <c r="BH86" s="621"/>
      <c r="BI86" s="622"/>
      <c r="BJ86" s="1"/>
      <c r="BK86" s="602" t="e">
        <f>IF((NOT(BB108="中退/Withdrawal")),DATEDIF(AD85,AO85,"m"),"")</f>
        <v>#VALUE!</v>
      </c>
      <c r="BL86" s="603"/>
      <c r="BM86" s="603"/>
      <c r="BN86" s="604"/>
      <c r="BO86" s="1"/>
      <c r="BP86" s="1"/>
      <c r="BQ86" s="611" t="e">
        <f>ROUND(BK86/12,0)</f>
        <v>#VALUE!</v>
      </c>
      <c r="BR86" s="612"/>
      <c r="BS86" s="612"/>
      <c r="BT86" s="613"/>
    </row>
    <row r="87" spans="1:72" ht="3" customHeight="1">
      <c r="B87" s="143"/>
      <c r="C87" s="148"/>
      <c r="D87" s="149"/>
      <c r="E87" s="206"/>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59"/>
      <c r="BA87" s="49" t="s">
        <v>359</v>
      </c>
      <c r="BB87" s="413" t="str">
        <f>IF(質問票!B87="","",質問票!B87)</f>
        <v/>
      </c>
      <c r="BD87" s="43"/>
      <c r="BE87" s="44"/>
      <c r="BF87" s="623"/>
      <c r="BG87" s="624"/>
      <c r="BH87" s="624"/>
      <c r="BI87" s="625"/>
      <c r="BJ87" s="4"/>
      <c r="BK87" s="605"/>
      <c r="BL87" s="606"/>
      <c r="BM87" s="606"/>
      <c r="BN87" s="607"/>
      <c r="BO87" s="4"/>
      <c r="BP87" s="4"/>
      <c r="BQ87" s="614"/>
      <c r="BR87" s="615"/>
      <c r="BS87" s="615"/>
      <c r="BT87" s="616"/>
    </row>
    <row r="88" spans="1:72" ht="8.1" customHeight="1">
      <c r="B88" s="143"/>
      <c r="C88" s="148"/>
      <c r="D88" s="149"/>
      <c r="E88" s="206"/>
      <c r="F88" s="164"/>
      <c r="G88" s="164"/>
      <c r="H88" s="162" t="s">
        <v>60</v>
      </c>
      <c r="I88" s="162"/>
      <c r="J88" s="162"/>
      <c r="K88" s="566" t="str">
        <f>IF(BB107="","",BB107)</f>
        <v/>
      </c>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6"/>
      <c r="AK88" s="566"/>
      <c r="AL88" s="566"/>
      <c r="AM88" s="163"/>
      <c r="AN88" s="163"/>
      <c r="AO88" s="570" t="s">
        <v>209</v>
      </c>
      <c r="AP88" s="570"/>
      <c r="AQ88" s="570"/>
      <c r="AR88" s="570"/>
      <c r="AS88" s="513" t="str">
        <f>IF(BB108="","",BB108)</f>
        <v/>
      </c>
      <c r="AT88" s="513"/>
      <c r="AU88" s="513"/>
      <c r="AV88" s="513"/>
      <c r="AW88" s="513"/>
      <c r="AX88" s="159"/>
      <c r="BA88" s="50" t="s">
        <v>360</v>
      </c>
      <c r="BB88" s="413" t="str">
        <f>IF(質問票!B88="","",質問票!B88)</f>
        <v/>
      </c>
      <c r="BD88" s="43"/>
      <c r="BE88" s="44"/>
      <c r="BF88" s="626"/>
      <c r="BG88" s="627"/>
      <c r="BH88" s="627"/>
      <c r="BI88" s="628"/>
      <c r="BK88" s="608"/>
      <c r="BL88" s="609"/>
      <c r="BM88" s="609"/>
      <c r="BN88" s="610"/>
      <c r="BQ88" s="617"/>
      <c r="BR88" s="618"/>
      <c r="BS88" s="618"/>
      <c r="BT88" s="619"/>
    </row>
    <row r="89" spans="1:72" ht="8.4499999999999993" customHeight="1">
      <c r="B89" s="143"/>
      <c r="C89" s="148"/>
      <c r="D89" s="149"/>
      <c r="E89" s="206"/>
      <c r="F89" s="164"/>
      <c r="G89" s="164"/>
      <c r="H89" s="143" t="s">
        <v>61</v>
      </c>
      <c r="I89" s="164"/>
      <c r="J89" s="164"/>
      <c r="K89" s="488"/>
      <c r="L89" s="488"/>
      <c r="M89" s="488"/>
      <c r="N89" s="488"/>
      <c r="O89" s="488"/>
      <c r="P89" s="488"/>
      <c r="Q89" s="488"/>
      <c r="R89" s="488"/>
      <c r="S89" s="488"/>
      <c r="T89" s="488"/>
      <c r="U89" s="488"/>
      <c r="V89" s="488"/>
      <c r="W89" s="488"/>
      <c r="X89" s="488"/>
      <c r="Y89" s="488"/>
      <c r="Z89" s="488"/>
      <c r="AA89" s="488"/>
      <c r="AB89" s="488"/>
      <c r="AC89" s="488"/>
      <c r="AD89" s="488"/>
      <c r="AE89" s="488"/>
      <c r="AF89" s="488"/>
      <c r="AG89" s="488"/>
      <c r="AH89" s="488"/>
      <c r="AI89" s="488"/>
      <c r="AJ89" s="488"/>
      <c r="AK89" s="488"/>
      <c r="AL89" s="488"/>
      <c r="AM89" s="163"/>
      <c r="AN89" s="163"/>
      <c r="AO89" s="571" t="s">
        <v>210</v>
      </c>
      <c r="AP89" s="571"/>
      <c r="AQ89" s="571"/>
      <c r="AR89" s="571"/>
      <c r="AS89" s="510"/>
      <c r="AT89" s="510"/>
      <c r="AU89" s="510"/>
      <c r="AV89" s="510"/>
      <c r="AW89" s="510"/>
      <c r="AX89" s="178"/>
      <c r="BA89" s="50" t="s">
        <v>361</v>
      </c>
      <c r="BB89" s="413" t="str">
        <f>IF(質問票!B89="","",質問票!B89)</f>
        <v/>
      </c>
      <c r="BD89" s="23"/>
      <c r="BE89" s="23"/>
      <c r="BF89" s="23"/>
      <c r="BG89" s="23"/>
      <c r="BH89" s="23"/>
      <c r="BI89" s="23"/>
    </row>
    <row r="90" spans="1:72" ht="3" customHeight="1">
      <c r="B90" s="143"/>
      <c r="C90" s="148"/>
      <c r="D90" s="149"/>
      <c r="E90" s="206"/>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78"/>
      <c r="BA90" s="49" t="s">
        <v>362</v>
      </c>
      <c r="BB90" s="413" t="str">
        <f>IF(質問票!B90="","",質問票!B90)</f>
        <v/>
      </c>
      <c r="BD90" s="43"/>
      <c r="BE90" s="23"/>
      <c r="BF90" s="23"/>
      <c r="BG90" s="23"/>
      <c r="BH90" s="23"/>
      <c r="BI90" s="23"/>
    </row>
    <row r="91" spans="1:72" ht="8.1" customHeight="1">
      <c r="B91" s="143"/>
      <c r="C91" s="203"/>
      <c r="D91" s="161"/>
      <c r="E91" s="209"/>
      <c r="F91" s="513" t="str">
        <f>IF(BB109="","",BB109)</f>
        <v/>
      </c>
      <c r="G91" s="513"/>
      <c r="H91" s="513"/>
      <c r="I91" s="513"/>
      <c r="J91" s="513"/>
      <c r="K91" s="513"/>
      <c r="L91" s="513"/>
      <c r="M91" s="513"/>
      <c r="N91" s="513"/>
      <c r="O91" s="513"/>
      <c r="P91" s="513"/>
      <c r="Q91" s="513"/>
      <c r="R91" s="513"/>
      <c r="S91" s="513"/>
      <c r="T91" s="513"/>
      <c r="U91" s="513"/>
      <c r="V91" s="513"/>
      <c r="W91" s="513"/>
      <c r="X91" s="513"/>
      <c r="Y91" s="513"/>
      <c r="Z91" s="513"/>
      <c r="AA91" s="513"/>
      <c r="AB91" s="513"/>
      <c r="AC91" s="163"/>
      <c r="AD91" s="568" t="str">
        <f>IF(BB110="","",BB110)</f>
        <v/>
      </c>
      <c r="AE91" s="568"/>
      <c r="AF91" s="568"/>
      <c r="AG91" s="568"/>
      <c r="AH91" s="568"/>
      <c r="AI91" s="568"/>
      <c r="AJ91" s="568"/>
      <c r="AK91" s="568"/>
      <c r="AL91" s="568"/>
      <c r="AM91" s="163"/>
      <c r="AN91" s="163"/>
      <c r="AO91" s="522" t="str">
        <f>IF(BB111="","",BB111)</f>
        <v/>
      </c>
      <c r="AP91" s="522"/>
      <c r="AQ91" s="522"/>
      <c r="AR91" s="522"/>
      <c r="AS91" s="522"/>
      <c r="AT91" s="522"/>
      <c r="AU91" s="522"/>
      <c r="AV91" s="522"/>
      <c r="AW91" s="522"/>
      <c r="AX91" s="159"/>
      <c r="BA91" s="49" t="s">
        <v>363</v>
      </c>
      <c r="BB91" s="413" t="str">
        <f>IF(質問票!B91="","",質問票!B91)</f>
        <v/>
      </c>
      <c r="BD91" s="43"/>
      <c r="BE91" s="23"/>
      <c r="BF91" s="23"/>
      <c r="BG91" s="23"/>
      <c r="BH91" s="23"/>
      <c r="BI91" s="23"/>
    </row>
    <row r="92" spans="1:72" s="4" customFormat="1" ht="8.4499999999999993" customHeight="1">
      <c r="A92" s="47"/>
      <c r="B92" s="162"/>
      <c r="C92" s="148"/>
      <c r="D92" s="149"/>
      <c r="E92" s="166" t="s">
        <v>65</v>
      </c>
      <c r="F92" s="510"/>
      <c r="G92" s="510"/>
      <c r="H92" s="510"/>
      <c r="I92" s="510"/>
      <c r="J92" s="510"/>
      <c r="K92" s="510"/>
      <c r="L92" s="510"/>
      <c r="M92" s="510"/>
      <c r="N92" s="510"/>
      <c r="O92" s="510"/>
      <c r="P92" s="510"/>
      <c r="Q92" s="510"/>
      <c r="R92" s="510"/>
      <c r="S92" s="510"/>
      <c r="T92" s="510"/>
      <c r="U92" s="510"/>
      <c r="V92" s="510"/>
      <c r="W92" s="510"/>
      <c r="X92" s="510"/>
      <c r="Y92" s="510"/>
      <c r="Z92" s="510"/>
      <c r="AA92" s="510"/>
      <c r="AB92" s="510"/>
      <c r="AC92" s="163"/>
      <c r="AD92" s="569"/>
      <c r="AE92" s="569"/>
      <c r="AF92" s="569"/>
      <c r="AG92" s="569"/>
      <c r="AH92" s="569"/>
      <c r="AI92" s="569"/>
      <c r="AJ92" s="569"/>
      <c r="AK92" s="569"/>
      <c r="AL92" s="569"/>
      <c r="AM92" s="163"/>
      <c r="AN92" s="163"/>
      <c r="AO92" s="523"/>
      <c r="AP92" s="523"/>
      <c r="AQ92" s="523"/>
      <c r="AR92" s="523"/>
      <c r="AS92" s="523"/>
      <c r="AT92" s="523"/>
      <c r="AU92" s="523"/>
      <c r="AV92" s="523"/>
      <c r="AW92" s="523"/>
      <c r="AX92" s="159"/>
      <c r="AY92" s="1"/>
      <c r="BA92" s="50" t="s">
        <v>365</v>
      </c>
      <c r="BB92" s="413" t="str">
        <f>IF(質問票!B92="","",質問票!B92)</f>
        <v/>
      </c>
      <c r="BD92" s="43" t="s">
        <v>720</v>
      </c>
      <c r="BE92" s="44"/>
      <c r="BF92" s="620" t="e">
        <f>IF((NOT(BB113="中退/Withdrawal")),DATEDIF(BB110,BB111,"y")&amp;"年"&amp;DATEDIF(BB110,BB111,"YM")&amp;"ヶ月","")</f>
        <v>#VALUE!</v>
      </c>
      <c r="BG92" s="621"/>
      <c r="BH92" s="621"/>
      <c r="BI92" s="622"/>
      <c r="BJ92" s="1"/>
      <c r="BK92" s="602" t="e">
        <f>IF((NOT(BB113="中退/Withdrawal")),DATEDIF(AD91,AO91,"m"),"")</f>
        <v>#VALUE!</v>
      </c>
      <c r="BL92" s="603"/>
      <c r="BM92" s="603"/>
      <c r="BN92" s="604"/>
      <c r="BO92" s="1"/>
      <c r="BP92" s="1"/>
      <c r="BQ92" s="611" t="e">
        <f>ROUND(BK92/12,0)</f>
        <v>#VALUE!</v>
      </c>
      <c r="BR92" s="612"/>
      <c r="BS92" s="612"/>
      <c r="BT92" s="613"/>
    </row>
    <row r="93" spans="1:72" ht="3" customHeight="1">
      <c r="B93" s="143"/>
      <c r="C93" s="176"/>
      <c r="D93" s="168"/>
      <c r="E93" s="143"/>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59"/>
      <c r="BA93" s="50" t="s">
        <v>366</v>
      </c>
      <c r="BB93" s="413" t="str">
        <f>IF(質問票!B93="","",質問票!B93)</f>
        <v/>
      </c>
      <c r="BD93" s="43"/>
      <c r="BE93" s="44"/>
      <c r="BF93" s="623"/>
      <c r="BG93" s="624"/>
      <c r="BH93" s="624"/>
      <c r="BI93" s="625"/>
      <c r="BJ93" s="4"/>
      <c r="BK93" s="605"/>
      <c r="BL93" s="606"/>
      <c r="BM93" s="606"/>
      <c r="BN93" s="607"/>
      <c r="BO93" s="4"/>
      <c r="BP93" s="4"/>
      <c r="BQ93" s="614"/>
      <c r="BR93" s="615"/>
      <c r="BS93" s="615"/>
      <c r="BT93" s="616"/>
    </row>
    <row r="94" spans="1:72" ht="8.1" customHeight="1">
      <c r="B94" s="143"/>
      <c r="C94" s="176"/>
      <c r="D94" s="211"/>
      <c r="E94" s="212"/>
      <c r="F94" s="212"/>
      <c r="G94" s="212"/>
      <c r="H94" s="213" t="s">
        <v>364</v>
      </c>
      <c r="I94" s="213"/>
      <c r="J94" s="213"/>
      <c r="K94" s="558" t="str">
        <f>IF(BB112="","",BB112)</f>
        <v/>
      </c>
      <c r="L94" s="558"/>
      <c r="M94" s="558"/>
      <c r="N94" s="558"/>
      <c r="O94" s="558"/>
      <c r="P94" s="558"/>
      <c r="Q94" s="558"/>
      <c r="R94" s="558"/>
      <c r="S94" s="558"/>
      <c r="T94" s="558"/>
      <c r="U94" s="558"/>
      <c r="V94" s="558"/>
      <c r="W94" s="558"/>
      <c r="X94" s="558"/>
      <c r="Y94" s="558"/>
      <c r="Z94" s="558"/>
      <c r="AA94" s="558"/>
      <c r="AB94" s="558"/>
      <c r="AC94" s="558"/>
      <c r="AD94" s="558"/>
      <c r="AE94" s="558"/>
      <c r="AF94" s="558"/>
      <c r="AG94" s="558"/>
      <c r="AH94" s="558"/>
      <c r="AI94" s="558"/>
      <c r="AJ94" s="558"/>
      <c r="AK94" s="558"/>
      <c r="AL94" s="558"/>
      <c r="AM94" s="214"/>
      <c r="AN94" s="214"/>
      <c r="AO94" s="560" t="s">
        <v>209</v>
      </c>
      <c r="AP94" s="560"/>
      <c r="AQ94" s="560"/>
      <c r="AR94" s="560"/>
      <c r="AS94" s="509" t="str">
        <f>IF(BB113="","",BB113)</f>
        <v/>
      </c>
      <c r="AT94" s="509"/>
      <c r="AU94" s="509"/>
      <c r="AV94" s="509"/>
      <c r="AW94" s="509"/>
      <c r="AX94" s="159"/>
      <c r="BA94" s="50" t="s">
        <v>367</v>
      </c>
      <c r="BB94" s="413" t="str">
        <f>IF(質問票!B94="","",質問票!B94)</f>
        <v/>
      </c>
      <c r="BD94" s="43"/>
      <c r="BE94" s="44"/>
      <c r="BF94" s="626"/>
      <c r="BG94" s="627"/>
      <c r="BH94" s="627"/>
      <c r="BI94" s="628"/>
      <c r="BK94" s="608"/>
      <c r="BL94" s="609"/>
      <c r="BM94" s="609"/>
      <c r="BN94" s="610"/>
      <c r="BQ94" s="617"/>
      <c r="BR94" s="618"/>
      <c r="BS94" s="618"/>
      <c r="BT94" s="619"/>
    </row>
    <row r="95" spans="1:72" ht="8.4499999999999993" customHeight="1" thickBot="1">
      <c r="B95" s="143"/>
      <c r="C95" s="215"/>
      <c r="D95" s="216"/>
      <c r="E95" s="217"/>
      <c r="F95" s="217"/>
      <c r="G95" s="217"/>
      <c r="H95" s="158" t="s">
        <v>61</v>
      </c>
      <c r="I95" s="217"/>
      <c r="J95" s="217"/>
      <c r="K95" s="559"/>
      <c r="L95" s="559"/>
      <c r="M95" s="559"/>
      <c r="N95" s="559"/>
      <c r="O95" s="559"/>
      <c r="P95" s="559"/>
      <c r="Q95" s="559"/>
      <c r="R95" s="559"/>
      <c r="S95" s="559"/>
      <c r="T95" s="559"/>
      <c r="U95" s="559"/>
      <c r="V95" s="559"/>
      <c r="W95" s="559"/>
      <c r="X95" s="559"/>
      <c r="Y95" s="559"/>
      <c r="Z95" s="559"/>
      <c r="AA95" s="559"/>
      <c r="AB95" s="559"/>
      <c r="AC95" s="559"/>
      <c r="AD95" s="559"/>
      <c r="AE95" s="559"/>
      <c r="AF95" s="559"/>
      <c r="AG95" s="559"/>
      <c r="AH95" s="559"/>
      <c r="AI95" s="559"/>
      <c r="AJ95" s="559"/>
      <c r="AK95" s="559"/>
      <c r="AL95" s="559"/>
      <c r="AM95" s="218"/>
      <c r="AN95" s="218"/>
      <c r="AO95" s="562" t="s">
        <v>210</v>
      </c>
      <c r="AP95" s="562"/>
      <c r="AQ95" s="562"/>
      <c r="AR95" s="562"/>
      <c r="AS95" s="561"/>
      <c r="AT95" s="561"/>
      <c r="AU95" s="561"/>
      <c r="AV95" s="561"/>
      <c r="AW95" s="561"/>
      <c r="AX95" s="219"/>
      <c r="BA95" s="49" t="s">
        <v>368</v>
      </c>
      <c r="BB95" s="413" t="str">
        <f>IF(質問票!B95="","",質問票!B95)</f>
        <v/>
      </c>
      <c r="BD95" s="23"/>
      <c r="BE95" s="23"/>
      <c r="BF95" s="23"/>
      <c r="BG95" s="23"/>
      <c r="BH95" s="23"/>
      <c r="BI95" s="23"/>
    </row>
    <row r="96" spans="1:72" ht="8.4499999999999993" customHeight="1">
      <c r="B96" s="143"/>
      <c r="C96" s="220"/>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147"/>
      <c r="BA96" s="49" t="s">
        <v>369</v>
      </c>
      <c r="BB96" s="413" t="str">
        <f>IF(質問票!B96="","",質問票!B96)</f>
        <v/>
      </c>
      <c r="BD96" s="53" t="s">
        <v>721</v>
      </c>
      <c r="BE96" s="54"/>
      <c r="BF96" s="620" t="e">
        <f>IF((NOT(BB118="中退/Withdrawal")),DATEDIF(BB115,BB116,"y")&amp;"年"&amp;DATEDIF(BB115,BB116,"YM")&amp;"ヶ月","")</f>
        <v>#VALUE!</v>
      </c>
      <c r="BG96" s="621"/>
      <c r="BH96" s="621"/>
      <c r="BI96" s="622"/>
      <c r="BK96" s="602" t="e">
        <f>IF((NOT(BB118="中退/Withdrawal")),DATEDIF(BB115,BB116,"m"),"")</f>
        <v>#VALUE!</v>
      </c>
      <c r="BL96" s="603"/>
      <c r="BM96" s="603"/>
      <c r="BN96" s="604"/>
      <c r="BQ96" s="611" t="e">
        <f>ROUND(BK96/12,0)</f>
        <v>#VALUE!</v>
      </c>
      <c r="BR96" s="612"/>
      <c r="BS96" s="612"/>
      <c r="BT96" s="613"/>
    </row>
    <row r="97" spans="2:76" ht="8.4499999999999993" customHeight="1">
      <c r="B97" s="143"/>
      <c r="C97" s="167">
        <v>15</v>
      </c>
      <c r="D97" s="164"/>
      <c r="E97" s="164" t="s">
        <v>70</v>
      </c>
      <c r="F97" s="164"/>
      <c r="G97" s="164"/>
      <c r="H97" s="164"/>
      <c r="I97" s="164"/>
      <c r="J97" s="164"/>
      <c r="K97" s="164"/>
      <c r="L97" s="164"/>
      <c r="M97" s="164"/>
      <c r="N97" s="164"/>
      <c r="O97" s="164"/>
      <c r="P97" s="164"/>
      <c r="Q97" s="490" t="s">
        <v>270</v>
      </c>
      <c r="R97" s="490"/>
      <c r="S97" s="490"/>
      <c r="T97" s="490"/>
      <c r="U97" s="490"/>
      <c r="V97" s="490"/>
      <c r="W97" s="490"/>
      <c r="X97" s="490"/>
      <c r="Y97" s="490"/>
      <c r="Z97" s="490"/>
      <c r="AA97" s="490"/>
      <c r="AB97" s="490"/>
      <c r="AC97" s="490"/>
      <c r="AD97" s="490"/>
      <c r="AE97" s="490"/>
      <c r="AF97" s="490"/>
      <c r="AG97" s="490"/>
      <c r="AH97" s="490"/>
      <c r="AI97" s="490"/>
      <c r="AJ97" s="490"/>
      <c r="AK97" s="490"/>
      <c r="AL97" s="164"/>
      <c r="AM97" s="164"/>
      <c r="AN97" s="164"/>
      <c r="AO97" s="164"/>
      <c r="AP97" s="164"/>
      <c r="AQ97" s="164"/>
      <c r="AR97" s="164"/>
      <c r="AS97" s="164"/>
      <c r="AT97" s="164"/>
      <c r="AU97" s="164"/>
      <c r="AV97" s="164"/>
      <c r="AW97" s="222"/>
      <c r="AX97" s="155"/>
      <c r="BA97" s="50" t="s">
        <v>370</v>
      </c>
      <c r="BB97" s="413" t="str">
        <f>IF(質問票!B97="","",質問票!B97)</f>
        <v/>
      </c>
      <c r="BD97" s="53"/>
      <c r="BE97" s="54"/>
      <c r="BF97" s="623"/>
      <c r="BG97" s="624"/>
      <c r="BH97" s="624"/>
      <c r="BI97" s="625"/>
      <c r="BJ97" s="45"/>
      <c r="BK97" s="605"/>
      <c r="BL97" s="606"/>
      <c r="BM97" s="606"/>
      <c r="BN97" s="607"/>
      <c r="BO97" s="45"/>
      <c r="BP97" s="45"/>
      <c r="BQ97" s="614"/>
      <c r="BR97" s="615"/>
      <c r="BS97" s="615"/>
      <c r="BT97" s="616"/>
    </row>
    <row r="98" spans="2:76" ht="8.4499999999999993" customHeight="1">
      <c r="B98" s="143"/>
      <c r="C98" s="223"/>
      <c r="D98" s="166"/>
      <c r="E98" s="224" t="s">
        <v>59</v>
      </c>
      <c r="F98" s="162" t="s">
        <v>71</v>
      </c>
      <c r="G98" s="143"/>
      <c r="H98" s="143"/>
      <c r="I98" s="143"/>
      <c r="J98" s="143"/>
      <c r="K98" s="164"/>
      <c r="L98" s="164"/>
      <c r="M98" s="164"/>
      <c r="N98" s="491" t="str">
        <f>IF(BB125="","未入力",BB125)</f>
        <v>未入力</v>
      </c>
      <c r="O98" s="491"/>
      <c r="P98" s="491"/>
      <c r="Q98" s="491"/>
      <c r="R98" s="491"/>
      <c r="S98" s="491"/>
      <c r="T98" s="491"/>
      <c r="U98" s="491"/>
      <c r="V98" s="491"/>
      <c r="W98" s="491"/>
      <c r="X98" s="491"/>
      <c r="Y98" s="491"/>
      <c r="Z98" s="207"/>
      <c r="AA98" s="164"/>
      <c r="AB98" s="164"/>
      <c r="AC98" s="164"/>
      <c r="AD98" s="164"/>
      <c r="AE98" s="164"/>
      <c r="AF98" s="164"/>
      <c r="AG98" s="207"/>
      <c r="AH98" s="164"/>
      <c r="AI98" s="164"/>
      <c r="AJ98" s="143"/>
      <c r="AK98" s="164"/>
      <c r="AL98" s="164"/>
      <c r="AM98" s="164"/>
      <c r="AN98" s="164"/>
      <c r="AO98" s="143"/>
      <c r="AP98" s="143"/>
      <c r="AQ98" s="143"/>
      <c r="AR98" s="143"/>
      <c r="AS98" s="143"/>
      <c r="AT98" s="143"/>
      <c r="AU98" s="143"/>
      <c r="AV98" s="143"/>
      <c r="AW98" s="222"/>
      <c r="AX98" s="155"/>
      <c r="BA98" s="50" t="s">
        <v>371</v>
      </c>
      <c r="BB98" s="413" t="str">
        <f>IF(質問票!B98="","",質問票!B98)</f>
        <v/>
      </c>
      <c r="BD98" s="53"/>
      <c r="BE98" s="54"/>
      <c r="BF98" s="626"/>
      <c r="BG98" s="627"/>
      <c r="BH98" s="627"/>
      <c r="BI98" s="628"/>
      <c r="BK98" s="608"/>
      <c r="BL98" s="609"/>
      <c r="BM98" s="609"/>
      <c r="BN98" s="610"/>
      <c r="BQ98" s="617"/>
      <c r="BR98" s="618"/>
      <c r="BS98" s="618"/>
      <c r="BT98" s="619"/>
    </row>
    <row r="99" spans="2:76" ht="8.4499999999999993" customHeight="1">
      <c r="B99" s="143"/>
      <c r="C99" s="148"/>
      <c r="D99" s="143"/>
      <c r="E99" s="143"/>
      <c r="F99" s="143" t="s">
        <v>72</v>
      </c>
      <c r="G99" s="143"/>
      <c r="H99" s="143"/>
      <c r="I99" s="143"/>
      <c r="J99" s="143"/>
      <c r="K99" s="143"/>
      <c r="L99" s="143"/>
      <c r="M99" s="143"/>
      <c r="N99" s="492"/>
      <c r="O99" s="492"/>
      <c r="P99" s="492"/>
      <c r="Q99" s="492"/>
      <c r="R99" s="492"/>
      <c r="S99" s="492"/>
      <c r="T99" s="492"/>
      <c r="U99" s="492"/>
      <c r="V99" s="492"/>
      <c r="W99" s="492"/>
      <c r="X99" s="492"/>
      <c r="Y99" s="492"/>
      <c r="Z99" s="162"/>
      <c r="AA99" s="143"/>
      <c r="AB99" s="143"/>
      <c r="AC99" s="143"/>
      <c r="AD99" s="143"/>
      <c r="AE99" s="143"/>
      <c r="AF99" s="143"/>
      <c r="AG99" s="162"/>
      <c r="AH99" s="143"/>
      <c r="AI99" s="143"/>
      <c r="AJ99" s="143"/>
      <c r="AK99" s="143"/>
      <c r="AL99" s="143"/>
      <c r="AM99" s="143"/>
      <c r="AN99" s="143"/>
      <c r="AO99" s="143"/>
      <c r="AP99" s="143"/>
      <c r="AQ99" s="143"/>
      <c r="AR99" s="143"/>
      <c r="AS99" s="143"/>
      <c r="AT99" s="143"/>
      <c r="AU99" s="143"/>
      <c r="AV99" s="143"/>
      <c r="AW99" s="225"/>
      <c r="AX99" s="155"/>
      <c r="BA99" s="50" t="s">
        <v>372</v>
      </c>
      <c r="BB99" s="413" t="str">
        <f>IF(質問票!B99="","",質問票!B99)</f>
        <v/>
      </c>
    </row>
    <row r="100" spans="2:76" ht="8.4499999999999993" customHeight="1">
      <c r="B100" s="143"/>
      <c r="C100" s="223"/>
      <c r="D100" s="166"/>
      <c r="E100" s="224" t="s">
        <v>62</v>
      </c>
      <c r="F100" s="224" t="s">
        <v>73</v>
      </c>
      <c r="G100" s="166"/>
      <c r="H100" s="166"/>
      <c r="I100" s="166"/>
      <c r="J100" s="166"/>
      <c r="K100" s="166"/>
      <c r="L100" s="166"/>
      <c r="M100" s="166"/>
      <c r="N100" s="493" t="str">
        <f>IF(BB126="","未入力",BB126)</f>
        <v>未入力</v>
      </c>
      <c r="O100" s="493"/>
      <c r="P100" s="493"/>
      <c r="Q100" s="493"/>
      <c r="R100" s="493"/>
      <c r="S100" s="493"/>
      <c r="T100" s="493"/>
      <c r="U100" s="493"/>
      <c r="V100" s="493"/>
      <c r="W100" s="493"/>
      <c r="X100" s="493"/>
      <c r="Y100" s="493"/>
      <c r="Z100" s="143"/>
      <c r="AA100" s="162" t="s">
        <v>74</v>
      </c>
      <c r="AB100" s="143"/>
      <c r="AC100" s="143"/>
      <c r="AD100" s="143"/>
      <c r="AE100" s="143"/>
      <c r="AF100" s="143"/>
      <c r="AG100" s="143"/>
      <c r="AH100" s="143"/>
      <c r="AI100" s="143"/>
      <c r="AJ100" s="495" t="str">
        <f>IF(BB127="","未入力",BB127)</f>
        <v>未入力</v>
      </c>
      <c r="AK100" s="495"/>
      <c r="AL100" s="495"/>
      <c r="AM100" s="495"/>
      <c r="AN100" s="495"/>
      <c r="AO100" s="495"/>
      <c r="AP100" s="495"/>
      <c r="AQ100" s="495"/>
      <c r="AR100" s="495"/>
      <c r="AS100" s="495"/>
      <c r="AT100" s="495"/>
      <c r="AU100" s="495"/>
      <c r="AV100" s="163"/>
      <c r="AW100" s="222"/>
      <c r="AX100" s="155"/>
      <c r="BA100" s="49" t="s">
        <v>373</v>
      </c>
      <c r="BB100" s="413" t="str">
        <f>IF(質問票!B100="","",質問票!B100)</f>
        <v/>
      </c>
      <c r="BD100" s="53" t="s">
        <v>722</v>
      </c>
      <c r="BE100" s="54"/>
      <c r="BF100" s="620" t="e">
        <f>IF((NOT(BB123="中退/Withdrawal")),DATEDIF(BB120,BB121,"y")&amp;"年"&amp;DATEDIF(BB120,BB121,"YM")&amp;"ヶ月","")</f>
        <v>#VALUE!</v>
      </c>
      <c r="BG100" s="621"/>
      <c r="BH100" s="621"/>
      <c r="BI100" s="622"/>
      <c r="BK100" s="602" t="e">
        <f>IF((NOT(BB123="中退/Withdrawal")),DATEDIF(BB120,BB121,"m"),"")</f>
        <v>#VALUE!</v>
      </c>
      <c r="BL100" s="603"/>
      <c r="BM100" s="603"/>
      <c r="BN100" s="604"/>
      <c r="BQ100" s="611" t="e">
        <f>ROUND(BK100/12,0)</f>
        <v>#VALUE!</v>
      </c>
      <c r="BR100" s="612"/>
      <c r="BS100" s="612"/>
      <c r="BT100" s="613"/>
    </row>
    <row r="101" spans="2:76" ht="8.4499999999999993" customHeight="1">
      <c r="B101" s="143"/>
      <c r="C101" s="148"/>
      <c r="D101" s="143"/>
      <c r="E101" s="143"/>
      <c r="F101" s="143" t="s">
        <v>75</v>
      </c>
      <c r="G101" s="143"/>
      <c r="H101" s="143"/>
      <c r="I101" s="143"/>
      <c r="J101" s="143"/>
      <c r="K101" s="143"/>
      <c r="L101" s="143"/>
      <c r="M101" s="143"/>
      <c r="N101" s="494"/>
      <c r="O101" s="494"/>
      <c r="P101" s="494"/>
      <c r="Q101" s="494"/>
      <c r="R101" s="494"/>
      <c r="S101" s="494"/>
      <c r="T101" s="494"/>
      <c r="U101" s="494"/>
      <c r="V101" s="494"/>
      <c r="W101" s="494"/>
      <c r="X101" s="494"/>
      <c r="Y101" s="494"/>
      <c r="Z101" s="226" t="s">
        <v>76</v>
      </c>
      <c r="AA101" s="143"/>
      <c r="AB101" s="143"/>
      <c r="AC101" s="143"/>
      <c r="AD101" s="143"/>
      <c r="AE101" s="143"/>
      <c r="AF101" s="143"/>
      <c r="AG101" s="143"/>
      <c r="AH101" s="143"/>
      <c r="AI101" s="143"/>
      <c r="AJ101" s="480"/>
      <c r="AK101" s="480"/>
      <c r="AL101" s="480"/>
      <c r="AM101" s="480"/>
      <c r="AN101" s="480"/>
      <c r="AO101" s="480"/>
      <c r="AP101" s="480"/>
      <c r="AQ101" s="480"/>
      <c r="AR101" s="480"/>
      <c r="AS101" s="480"/>
      <c r="AT101" s="480"/>
      <c r="AU101" s="480"/>
      <c r="AV101" s="163"/>
      <c r="AW101" s="222"/>
      <c r="AX101" s="155"/>
      <c r="BA101" s="49" t="s">
        <v>374</v>
      </c>
      <c r="BB101" s="413" t="str">
        <f>IF(質問票!B101="","",質問票!B101)</f>
        <v/>
      </c>
      <c r="BD101" s="53"/>
      <c r="BE101" s="54"/>
      <c r="BF101" s="623"/>
      <c r="BG101" s="624"/>
      <c r="BH101" s="624"/>
      <c r="BI101" s="625"/>
      <c r="BJ101" s="45"/>
      <c r="BK101" s="605"/>
      <c r="BL101" s="606"/>
      <c r="BM101" s="606"/>
      <c r="BN101" s="607"/>
      <c r="BO101" s="45"/>
      <c r="BP101" s="45"/>
      <c r="BQ101" s="614"/>
      <c r="BR101" s="615"/>
      <c r="BS101" s="615"/>
      <c r="BT101" s="616"/>
    </row>
    <row r="102" spans="2:76" ht="8.4499999999999993" customHeight="1">
      <c r="B102" s="143"/>
      <c r="C102" s="176"/>
      <c r="D102" s="164"/>
      <c r="E102" s="164"/>
      <c r="F102" s="164"/>
      <c r="G102" s="164"/>
      <c r="H102" s="164"/>
      <c r="I102" s="164"/>
      <c r="J102" s="164"/>
      <c r="K102" s="164"/>
      <c r="L102" s="164"/>
      <c r="M102" s="164"/>
      <c r="N102" s="170"/>
      <c r="O102" s="170"/>
      <c r="P102" s="170"/>
      <c r="Q102" s="170"/>
      <c r="R102" s="170"/>
      <c r="S102" s="170"/>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227"/>
      <c r="AX102" s="155"/>
      <c r="BA102" s="50" t="s">
        <v>375</v>
      </c>
      <c r="BB102" s="413" t="str">
        <f>IF(質問票!B102="","",質問票!B102)</f>
        <v/>
      </c>
      <c r="BD102" s="53"/>
      <c r="BE102" s="54"/>
      <c r="BF102" s="626"/>
      <c r="BG102" s="627"/>
      <c r="BH102" s="627"/>
      <c r="BI102" s="628"/>
      <c r="BK102" s="608"/>
      <c r="BL102" s="609"/>
      <c r="BM102" s="609"/>
      <c r="BN102" s="610"/>
      <c r="BQ102" s="617"/>
      <c r="BR102" s="618"/>
      <c r="BS102" s="618"/>
      <c r="BT102" s="619"/>
    </row>
    <row r="103" spans="2:76" ht="8.4499999999999993" customHeight="1">
      <c r="B103" s="143"/>
      <c r="C103" s="176"/>
      <c r="D103" s="164"/>
      <c r="E103" s="224" t="s">
        <v>63</v>
      </c>
      <c r="F103" s="224" t="s">
        <v>566</v>
      </c>
      <c r="G103" s="166"/>
      <c r="H103" s="166"/>
      <c r="I103" s="166"/>
      <c r="J103" s="166"/>
      <c r="K103" s="166"/>
      <c r="L103" s="164"/>
      <c r="M103" s="164"/>
      <c r="N103" s="503" t="str">
        <f>IF(BB128="","未入力",BB128)</f>
        <v>未入力</v>
      </c>
      <c r="O103" s="503"/>
      <c r="P103" s="503"/>
      <c r="Q103" s="503"/>
      <c r="R103" s="503"/>
      <c r="S103" s="503"/>
      <c r="T103" s="503"/>
      <c r="U103" s="503"/>
      <c r="V103" s="503"/>
      <c r="W103" s="503"/>
      <c r="X103" s="503"/>
      <c r="Y103" s="503"/>
      <c r="Z103" s="503"/>
      <c r="AA103" s="503"/>
      <c r="AB103" s="503"/>
      <c r="AC103" s="503"/>
      <c r="AD103" s="503"/>
      <c r="AE103" s="503"/>
      <c r="AF103" s="503"/>
      <c r="AG103" s="503"/>
      <c r="AH103" s="503"/>
      <c r="AI103" s="503"/>
      <c r="AJ103" s="503"/>
      <c r="AK103" s="503"/>
      <c r="AL103" s="503"/>
      <c r="AM103" s="503"/>
      <c r="AN103" s="503"/>
      <c r="AO103" s="503"/>
      <c r="AP103" s="503"/>
      <c r="AQ103" s="503"/>
      <c r="AR103" s="503"/>
      <c r="AS103" s="503"/>
      <c r="AT103" s="503"/>
      <c r="AU103" s="503"/>
      <c r="AV103" s="164"/>
      <c r="AW103" s="227"/>
      <c r="AX103" s="155"/>
      <c r="BA103" s="50" t="s">
        <v>376</v>
      </c>
      <c r="BB103" s="413" t="str">
        <f>IF(質問票!B103="","",質問票!B103)</f>
        <v/>
      </c>
    </row>
    <row r="104" spans="2:76" ht="8.4499999999999993" customHeight="1">
      <c r="B104" s="143"/>
      <c r="C104" s="148"/>
      <c r="D104" s="143"/>
      <c r="E104" s="143"/>
      <c r="F104" s="143" t="s">
        <v>567</v>
      </c>
      <c r="G104" s="143"/>
      <c r="H104" s="143"/>
      <c r="I104" s="143"/>
      <c r="J104" s="143"/>
      <c r="K104" s="143"/>
      <c r="L104" s="143"/>
      <c r="M104" s="143"/>
      <c r="N104" s="504"/>
      <c r="O104" s="504"/>
      <c r="P104" s="504"/>
      <c r="Q104" s="504"/>
      <c r="R104" s="504"/>
      <c r="S104" s="504"/>
      <c r="T104" s="504"/>
      <c r="U104" s="504"/>
      <c r="V104" s="504"/>
      <c r="W104" s="504"/>
      <c r="X104" s="504"/>
      <c r="Y104" s="504"/>
      <c r="Z104" s="504"/>
      <c r="AA104" s="504"/>
      <c r="AB104" s="504"/>
      <c r="AC104" s="504"/>
      <c r="AD104" s="504"/>
      <c r="AE104" s="504"/>
      <c r="AF104" s="504"/>
      <c r="AG104" s="504"/>
      <c r="AH104" s="504"/>
      <c r="AI104" s="504"/>
      <c r="AJ104" s="504"/>
      <c r="AK104" s="504"/>
      <c r="AL104" s="504"/>
      <c r="AM104" s="504"/>
      <c r="AN104" s="504"/>
      <c r="AO104" s="504"/>
      <c r="AP104" s="504"/>
      <c r="AQ104" s="504"/>
      <c r="AR104" s="504"/>
      <c r="AS104" s="504"/>
      <c r="AT104" s="504"/>
      <c r="AU104" s="504"/>
      <c r="AV104" s="143"/>
      <c r="AW104" s="227"/>
      <c r="AX104" s="155"/>
      <c r="BA104" s="50" t="s">
        <v>377</v>
      </c>
      <c r="BB104" s="413" t="str">
        <f>IF(質問票!B104="","",質問票!B104)</f>
        <v/>
      </c>
      <c r="BF104" s="448" t="s">
        <v>213</v>
      </c>
      <c r="BG104" s="448"/>
      <c r="BH104" s="448"/>
      <c r="BI104" s="448"/>
      <c r="BJ104" s="448"/>
      <c r="BK104" s="448"/>
      <c r="BL104" s="448"/>
      <c r="BM104" s="448"/>
      <c r="BN104" s="448"/>
      <c r="BO104" s="448"/>
      <c r="BP104" s="448"/>
      <c r="BQ104" s="448"/>
      <c r="BR104" s="448"/>
      <c r="BS104" s="448"/>
      <c r="BT104" s="448"/>
    </row>
    <row r="105" spans="2:76" ht="8.4499999999999993" customHeight="1">
      <c r="B105" s="143"/>
      <c r="C105" s="148"/>
      <c r="D105" s="143"/>
      <c r="E105" s="143"/>
      <c r="F105" s="143"/>
      <c r="G105" s="143"/>
      <c r="H105" s="143"/>
      <c r="I105" s="143"/>
      <c r="J105" s="172"/>
      <c r="K105" s="172"/>
      <c r="L105" s="143"/>
      <c r="M105" s="143"/>
      <c r="N105" s="228"/>
      <c r="O105" s="228"/>
      <c r="P105" s="228"/>
      <c r="Q105" s="228"/>
      <c r="R105" s="229"/>
      <c r="S105" s="229"/>
      <c r="T105" s="228"/>
      <c r="U105" s="228"/>
      <c r="V105" s="228"/>
      <c r="W105" s="228"/>
      <c r="X105" s="228"/>
      <c r="Y105" s="228"/>
      <c r="Z105" s="229"/>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143"/>
      <c r="AW105" s="227"/>
      <c r="AX105" s="155"/>
      <c r="BA105" s="49" t="s">
        <v>378</v>
      </c>
      <c r="BB105" s="413" t="str">
        <f>IF(質問票!B105="","",質問票!B105)</f>
        <v/>
      </c>
      <c r="BF105" s="448"/>
      <c r="BG105" s="448"/>
      <c r="BH105" s="448"/>
      <c r="BI105" s="448"/>
      <c r="BJ105" s="448"/>
      <c r="BK105" s="448"/>
      <c r="BL105" s="448"/>
      <c r="BM105" s="448"/>
      <c r="BN105" s="448"/>
      <c r="BO105" s="448"/>
      <c r="BP105" s="448"/>
      <c r="BQ105" s="448"/>
      <c r="BR105" s="448"/>
      <c r="BS105" s="448"/>
      <c r="BT105" s="448"/>
    </row>
    <row r="106" spans="2:76" ht="8.4499999999999993" customHeight="1">
      <c r="B106" s="143"/>
      <c r="C106" s="176"/>
      <c r="D106" s="164"/>
      <c r="E106" s="634" t="s">
        <v>569</v>
      </c>
      <c r="F106" s="634"/>
      <c r="G106" s="634"/>
      <c r="H106" s="634"/>
      <c r="I106" s="634"/>
      <c r="J106" s="634"/>
      <c r="K106" s="634"/>
      <c r="L106" s="634"/>
      <c r="M106" s="634"/>
      <c r="N106" s="485" t="str">
        <f>IF(BB129="","",BB129)</f>
        <v/>
      </c>
      <c r="O106" s="485"/>
      <c r="P106" s="485"/>
      <c r="Q106" s="485"/>
      <c r="R106" s="485"/>
      <c r="S106" s="485"/>
      <c r="T106" s="485"/>
      <c r="U106" s="485"/>
      <c r="V106" s="485"/>
      <c r="W106" s="485"/>
      <c r="X106" s="485"/>
      <c r="Y106" s="485"/>
      <c r="Z106" s="485"/>
      <c r="AA106" s="485"/>
      <c r="AB106" s="485"/>
      <c r="AC106" s="485"/>
      <c r="AD106" s="485"/>
      <c r="AE106" s="485"/>
      <c r="AF106" s="485"/>
      <c r="AG106" s="485"/>
      <c r="AH106" s="485"/>
      <c r="AI106" s="485"/>
      <c r="AJ106" s="485"/>
      <c r="AK106" s="485"/>
      <c r="AL106" s="485"/>
      <c r="AM106" s="485"/>
      <c r="AN106" s="485"/>
      <c r="AO106" s="485"/>
      <c r="AP106" s="485"/>
      <c r="AQ106" s="485"/>
      <c r="AR106" s="485"/>
      <c r="AS106" s="485"/>
      <c r="AT106" s="485"/>
      <c r="AU106" s="485"/>
      <c r="AV106" s="164"/>
      <c r="AW106" s="222"/>
      <c r="AX106" s="155"/>
      <c r="BA106" s="49" t="s">
        <v>379</v>
      </c>
      <c r="BB106" s="413" t="str">
        <f>IF(質問票!B106="","",質問票!B106)</f>
        <v/>
      </c>
      <c r="BF106" s="448"/>
      <c r="BG106" s="448"/>
      <c r="BH106" s="448"/>
      <c r="BI106" s="448"/>
      <c r="BJ106" s="448"/>
      <c r="BK106" s="448"/>
      <c r="BL106" s="448"/>
      <c r="BM106" s="448"/>
      <c r="BN106" s="448"/>
      <c r="BO106" s="448"/>
      <c r="BP106" s="448"/>
      <c r="BQ106" s="448"/>
      <c r="BR106" s="448"/>
      <c r="BS106" s="448"/>
      <c r="BT106" s="448"/>
    </row>
    <row r="107" spans="2:76" ht="8.4499999999999993" customHeight="1">
      <c r="B107" s="143"/>
      <c r="C107" s="148"/>
      <c r="D107" s="143"/>
      <c r="E107" s="570" t="s">
        <v>568</v>
      </c>
      <c r="F107" s="570"/>
      <c r="G107" s="570"/>
      <c r="H107" s="570"/>
      <c r="I107" s="570"/>
      <c r="J107" s="570"/>
      <c r="K107" s="570"/>
      <c r="L107" s="570"/>
      <c r="M107" s="570"/>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143"/>
      <c r="AW107" s="222"/>
      <c r="AX107" s="155"/>
      <c r="BA107" s="50" t="s">
        <v>380</v>
      </c>
      <c r="BB107" s="413" t="str">
        <f>IF(質問票!B107="","",質問票!B107)</f>
        <v/>
      </c>
      <c r="BF107" s="448" t="s">
        <v>715</v>
      </c>
      <c r="BG107" s="448"/>
      <c r="BH107" s="448"/>
      <c r="BI107" s="448"/>
      <c r="BJ107" s="448"/>
      <c r="BK107" s="448"/>
      <c r="BL107" s="448"/>
      <c r="BM107" s="448"/>
      <c r="BN107" s="448"/>
      <c r="BO107" s="448"/>
      <c r="BP107" s="448"/>
      <c r="BQ107" s="448"/>
      <c r="BR107" s="448"/>
      <c r="BS107" s="448"/>
      <c r="BT107" s="448"/>
      <c r="BU107" s="448"/>
      <c r="BV107" s="448"/>
      <c r="BW107" s="448"/>
      <c r="BX107" s="448"/>
    </row>
    <row r="108" spans="2:76" ht="8.4499999999999993" customHeight="1">
      <c r="B108" s="143"/>
      <c r="C108" s="148"/>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63"/>
      <c r="AC108" s="163"/>
      <c r="AD108" s="163"/>
      <c r="AE108" s="163"/>
      <c r="AF108" s="163"/>
      <c r="AG108" s="163"/>
      <c r="AH108" s="163"/>
      <c r="AI108" s="163"/>
      <c r="AJ108" s="163"/>
      <c r="AK108" s="163"/>
      <c r="AL108" s="163"/>
      <c r="AM108" s="163"/>
      <c r="AN108" s="163"/>
      <c r="AO108" s="163"/>
      <c r="AP108" s="163"/>
      <c r="AQ108" s="143"/>
      <c r="AR108" s="230"/>
      <c r="AS108" s="143"/>
      <c r="AT108" s="143"/>
      <c r="AU108" s="143"/>
      <c r="AV108" s="143"/>
      <c r="AW108" s="227"/>
      <c r="AX108" s="155"/>
      <c r="BA108" s="50" t="s">
        <v>381</v>
      </c>
      <c r="BB108" s="413" t="str">
        <f>IF(質問票!B108="","",質問票!B108)</f>
        <v/>
      </c>
      <c r="BF108" s="448"/>
      <c r="BG108" s="448"/>
      <c r="BH108" s="448"/>
      <c r="BI108" s="448"/>
      <c r="BJ108" s="448"/>
      <c r="BK108" s="448"/>
      <c r="BL108" s="448"/>
      <c r="BM108" s="448"/>
      <c r="BN108" s="448"/>
      <c r="BO108" s="448"/>
      <c r="BP108" s="448"/>
      <c r="BQ108" s="448"/>
      <c r="BR108" s="448"/>
      <c r="BS108" s="448"/>
      <c r="BT108" s="448"/>
      <c r="BU108" s="448"/>
      <c r="BV108" s="448"/>
      <c r="BW108" s="448"/>
      <c r="BX108" s="448"/>
    </row>
    <row r="109" spans="2:76" ht="8.4499999999999993" customHeight="1">
      <c r="B109" s="143"/>
      <c r="C109" s="231"/>
      <c r="D109" s="205"/>
      <c r="E109" s="224" t="s">
        <v>63</v>
      </c>
      <c r="F109" s="164" t="s">
        <v>77</v>
      </c>
      <c r="G109" s="143"/>
      <c r="H109" s="143"/>
      <c r="I109" s="143"/>
      <c r="J109" s="143"/>
      <c r="K109" s="143"/>
      <c r="L109" s="143"/>
      <c r="M109" s="143"/>
      <c r="N109" s="143"/>
      <c r="O109" s="143"/>
      <c r="P109" s="143"/>
      <c r="Q109" s="143"/>
      <c r="R109" s="232"/>
      <c r="S109" s="496" t="str">
        <f>IF(BB130="","未入力",BB130)</f>
        <v>未入力</v>
      </c>
      <c r="T109" s="496"/>
      <c r="U109" s="496"/>
      <c r="V109" s="496"/>
      <c r="W109" s="496"/>
      <c r="X109" s="496"/>
      <c r="Y109" s="496"/>
      <c r="Z109" s="496"/>
      <c r="AA109" s="496"/>
      <c r="AB109" s="496"/>
      <c r="AC109" s="496"/>
      <c r="AD109" s="164"/>
      <c r="AE109" s="164" t="s">
        <v>78</v>
      </c>
      <c r="AF109" s="164"/>
      <c r="AG109" s="164"/>
      <c r="AH109" s="164"/>
      <c r="AI109" s="164"/>
      <c r="AJ109" s="164"/>
      <c r="AK109" s="164"/>
      <c r="AL109" s="164"/>
      <c r="AM109" s="498" t="str">
        <f>IF(BB131="","未入力",BB131)</f>
        <v>未入力</v>
      </c>
      <c r="AN109" s="498"/>
      <c r="AO109" s="498"/>
      <c r="AP109" s="498"/>
      <c r="AQ109" s="498"/>
      <c r="AR109" s="498"/>
      <c r="AS109" s="498"/>
      <c r="AT109" s="498"/>
      <c r="AU109" s="498"/>
      <c r="AV109" s="163"/>
      <c r="AW109" s="227"/>
      <c r="AX109" s="155"/>
      <c r="BA109" s="50" t="s">
        <v>382</v>
      </c>
      <c r="BB109" s="413" t="str">
        <f>IF(質問票!B109="","",質問票!B109)</f>
        <v/>
      </c>
      <c r="BF109" s="448"/>
      <c r="BG109" s="448"/>
      <c r="BH109" s="448"/>
      <c r="BI109" s="448"/>
      <c r="BJ109" s="448"/>
      <c r="BK109" s="448"/>
      <c r="BL109" s="448"/>
      <c r="BM109" s="448"/>
      <c r="BN109" s="448"/>
      <c r="BO109" s="448"/>
      <c r="BP109" s="448"/>
      <c r="BQ109" s="448"/>
      <c r="BR109" s="448"/>
      <c r="BS109" s="448"/>
      <c r="BT109" s="448"/>
      <c r="BU109" s="448"/>
      <c r="BV109" s="448"/>
      <c r="BW109" s="448"/>
      <c r="BX109" s="448"/>
    </row>
    <row r="110" spans="2:76" ht="8.4499999999999993" customHeight="1">
      <c r="B110" s="143"/>
      <c r="C110" s="176"/>
      <c r="D110" s="164"/>
      <c r="E110" s="164"/>
      <c r="F110" s="162" t="s">
        <v>79</v>
      </c>
      <c r="G110" s="143"/>
      <c r="H110" s="143"/>
      <c r="I110" s="143"/>
      <c r="J110" s="143"/>
      <c r="K110" s="143"/>
      <c r="L110" s="143"/>
      <c r="M110" s="143"/>
      <c r="N110" s="143"/>
      <c r="O110" s="143"/>
      <c r="P110" s="143"/>
      <c r="Q110" s="143"/>
      <c r="R110" s="232"/>
      <c r="S110" s="497"/>
      <c r="T110" s="497"/>
      <c r="U110" s="497"/>
      <c r="V110" s="497"/>
      <c r="W110" s="497"/>
      <c r="X110" s="497"/>
      <c r="Y110" s="497"/>
      <c r="Z110" s="497"/>
      <c r="AA110" s="497"/>
      <c r="AB110" s="497"/>
      <c r="AC110" s="497"/>
      <c r="AD110" s="164"/>
      <c r="AE110" s="172" t="s">
        <v>80</v>
      </c>
      <c r="AF110" s="170"/>
      <c r="AG110" s="170"/>
      <c r="AH110" s="170"/>
      <c r="AI110" s="170"/>
      <c r="AJ110" s="170"/>
      <c r="AK110" s="170"/>
      <c r="AL110" s="170"/>
      <c r="AM110" s="499"/>
      <c r="AN110" s="499"/>
      <c r="AO110" s="499"/>
      <c r="AP110" s="499"/>
      <c r="AQ110" s="499"/>
      <c r="AR110" s="499"/>
      <c r="AS110" s="499"/>
      <c r="AT110" s="499"/>
      <c r="AU110" s="499"/>
      <c r="AV110" s="163"/>
      <c r="AW110" s="227"/>
      <c r="AX110" s="155"/>
      <c r="BA110" s="49" t="s">
        <v>383</v>
      </c>
      <c r="BB110" s="413" t="str">
        <f>IF(質問票!B110="","",質問票!B110)</f>
        <v/>
      </c>
    </row>
    <row r="111" spans="2:76" ht="8.4499999999999993" customHeight="1">
      <c r="B111" s="143"/>
      <c r="C111" s="176"/>
      <c r="D111" s="164"/>
      <c r="E111" s="164"/>
      <c r="F111" s="163"/>
      <c r="G111" s="163"/>
      <c r="H111" s="163"/>
      <c r="I111" s="163"/>
      <c r="J111" s="163"/>
      <c r="K111" s="163"/>
      <c r="L111" s="163"/>
      <c r="M111" s="163"/>
      <c r="N111" s="163"/>
      <c r="O111" s="163"/>
      <c r="P111" s="163"/>
      <c r="Q111" s="163"/>
      <c r="R111" s="163"/>
      <c r="S111" s="163"/>
      <c r="T111" s="164"/>
      <c r="U111" s="163"/>
      <c r="V111" s="163"/>
      <c r="W111" s="163"/>
      <c r="X111" s="163"/>
      <c r="Y111" s="163"/>
      <c r="Z111" s="163"/>
      <c r="AA111" s="163"/>
      <c r="AB111" s="163"/>
      <c r="AC111" s="163"/>
      <c r="AD111" s="163"/>
      <c r="AE111" s="163"/>
      <c r="AF111" s="163"/>
      <c r="AG111" s="164"/>
      <c r="AH111" s="163"/>
      <c r="AI111" s="163"/>
      <c r="AJ111" s="163"/>
      <c r="AK111" s="163"/>
      <c r="AL111" s="163"/>
      <c r="AM111" s="163"/>
      <c r="AN111" s="163"/>
      <c r="AO111" s="163"/>
      <c r="AP111" s="163"/>
      <c r="AQ111" s="163"/>
      <c r="AR111" s="163"/>
      <c r="AS111" s="163"/>
      <c r="AT111" s="163"/>
      <c r="AU111" s="163"/>
      <c r="AV111" s="163"/>
      <c r="AW111" s="222"/>
      <c r="AX111" s="155"/>
      <c r="BA111" s="49" t="s">
        <v>384</v>
      </c>
      <c r="BB111" s="413" t="str">
        <f>IF(質問票!B111="","",質問票!B111)</f>
        <v/>
      </c>
    </row>
    <row r="112" spans="2:76" ht="8.4499999999999993" customHeight="1">
      <c r="B112" s="143"/>
      <c r="C112" s="231"/>
      <c r="D112" s="205"/>
      <c r="E112" s="224" t="s">
        <v>64</v>
      </c>
      <c r="F112" s="164" t="s">
        <v>81</v>
      </c>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64"/>
      <c r="AC112" s="164"/>
      <c r="AD112" s="164"/>
      <c r="AE112" s="500">
        <f>SUMIF((BQ68:BT102),"&lt;&gt;#VALUE!")</f>
        <v>0</v>
      </c>
      <c r="AF112" s="500"/>
      <c r="AG112" s="500"/>
      <c r="AH112" s="500"/>
      <c r="AI112" s="502" t="s">
        <v>12</v>
      </c>
      <c r="AJ112" s="502"/>
      <c r="AK112" s="164"/>
      <c r="AL112" s="164"/>
      <c r="AM112" s="164"/>
      <c r="AN112" s="164"/>
      <c r="AO112" s="164"/>
      <c r="AP112" s="164"/>
      <c r="AQ112" s="164"/>
      <c r="AR112" s="164"/>
      <c r="AS112" s="164"/>
      <c r="AT112" s="164"/>
      <c r="AU112" s="164"/>
      <c r="AV112" s="164"/>
      <c r="AW112" s="222"/>
      <c r="AX112" s="155"/>
      <c r="BA112" s="50" t="s">
        <v>385</v>
      </c>
      <c r="BB112" s="413" t="str">
        <f>IF(質問票!B112="","",質問票!B112)</f>
        <v/>
      </c>
    </row>
    <row r="113" spans="2:54" ht="8.4499999999999993" customHeight="1">
      <c r="B113" s="143"/>
      <c r="C113" s="231"/>
      <c r="D113" s="233"/>
      <c r="E113" s="206"/>
      <c r="F113" s="162" t="s">
        <v>82</v>
      </c>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64"/>
      <c r="AC113" s="164"/>
      <c r="AD113" s="164"/>
      <c r="AE113" s="501"/>
      <c r="AF113" s="501"/>
      <c r="AG113" s="501"/>
      <c r="AH113" s="501"/>
      <c r="AI113" s="502" t="s">
        <v>83</v>
      </c>
      <c r="AJ113" s="502"/>
      <c r="AK113" s="164"/>
      <c r="AL113" s="164"/>
      <c r="AM113" s="164"/>
      <c r="AN113" s="164"/>
      <c r="AO113" s="164"/>
      <c r="AP113" s="164"/>
      <c r="AQ113" s="164"/>
      <c r="AR113" s="164"/>
      <c r="AS113" s="164"/>
      <c r="AT113" s="164"/>
      <c r="AU113" s="164"/>
      <c r="AV113" s="164"/>
      <c r="AW113" s="227"/>
      <c r="AX113" s="155"/>
      <c r="BA113" s="50" t="s">
        <v>386</v>
      </c>
      <c r="BB113" s="413" t="str">
        <f>IF(質問票!B113="","",質問票!B113)</f>
        <v/>
      </c>
    </row>
    <row r="114" spans="2:54" ht="8.4499999999999993" customHeight="1">
      <c r="B114" s="143"/>
      <c r="C114" s="234"/>
      <c r="D114" s="235"/>
      <c r="E114" s="235"/>
      <c r="F114" s="236"/>
      <c r="G114" s="237"/>
      <c r="H114" s="237"/>
      <c r="I114" s="237"/>
      <c r="J114" s="237"/>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238"/>
      <c r="AK114" s="238"/>
      <c r="AL114" s="238"/>
      <c r="AM114" s="238"/>
      <c r="AN114" s="238"/>
      <c r="AO114" s="238"/>
      <c r="AP114" s="238"/>
      <c r="AQ114" s="238"/>
      <c r="AR114" s="238"/>
      <c r="AS114" s="238"/>
      <c r="AT114" s="238"/>
      <c r="AU114" s="238"/>
      <c r="AV114" s="238"/>
      <c r="AW114" s="227"/>
      <c r="AX114" s="155"/>
      <c r="BA114" s="50" t="s">
        <v>387</v>
      </c>
      <c r="BB114" s="413" t="str">
        <f>IF(質問票!B114="","",質問票!B114)</f>
        <v/>
      </c>
    </row>
    <row r="115" spans="2:54" ht="8.4499999999999993" customHeight="1">
      <c r="B115" s="143"/>
      <c r="C115" s="239">
        <v>16</v>
      </c>
      <c r="D115" s="240"/>
      <c r="E115" s="240" t="s">
        <v>66</v>
      </c>
      <c r="F115" s="222"/>
      <c r="G115" s="222"/>
      <c r="H115" s="222"/>
      <c r="I115" s="222"/>
      <c r="J115" s="222"/>
      <c r="K115" s="222"/>
      <c r="L115" s="222"/>
      <c r="M115" s="222"/>
      <c r="N115" s="222"/>
      <c r="O115" s="222"/>
      <c r="P115" s="222"/>
      <c r="Q115" s="222"/>
      <c r="R115" s="222"/>
      <c r="S115" s="222"/>
      <c r="T115" s="222"/>
      <c r="U115" s="241"/>
      <c r="V115" s="227"/>
      <c r="W115" s="227"/>
      <c r="X115" s="242" t="s">
        <v>67</v>
      </c>
      <c r="Y115" s="227"/>
      <c r="Z115" s="227"/>
      <c r="AA115" s="227"/>
      <c r="AB115" s="227"/>
      <c r="AC115" s="227"/>
      <c r="AD115" s="227"/>
      <c r="AE115" s="227"/>
      <c r="AF115" s="227"/>
      <c r="AG115" s="227"/>
      <c r="AH115" s="243"/>
      <c r="AI115" s="243"/>
      <c r="AJ115" s="243"/>
      <c r="AK115" s="243"/>
      <c r="AL115" s="243"/>
      <c r="AM115" s="222"/>
      <c r="AN115" s="222"/>
      <c r="AO115" s="222"/>
      <c r="AP115" s="222"/>
      <c r="AQ115" s="222"/>
      <c r="AR115" s="222"/>
      <c r="AS115" s="222"/>
      <c r="AT115" s="222"/>
      <c r="AU115" s="222"/>
      <c r="AV115" s="222"/>
      <c r="AW115" s="222"/>
      <c r="AX115" s="155"/>
      <c r="BA115" s="49" t="s">
        <v>388</v>
      </c>
      <c r="BB115" s="413" t="str">
        <f>IF(質問票!B115="","",質問票!B115)</f>
        <v/>
      </c>
    </row>
    <row r="116" spans="2:54" ht="8.4499999999999993" customHeight="1">
      <c r="B116" s="143"/>
      <c r="C116" s="244"/>
      <c r="D116" s="240"/>
      <c r="E116" s="245"/>
      <c r="F116" s="222"/>
      <c r="G116" s="222"/>
      <c r="H116" s="222"/>
      <c r="I116" s="222"/>
      <c r="J116" s="222"/>
      <c r="K116" s="222"/>
      <c r="L116" s="222"/>
      <c r="M116" s="222"/>
      <c r="N116" s="222"/>
      <c r="O116" s="222"/>
      <c r="P116" s="222"/>
      <c r="Q116" s="222"/>
      <c r="R116" s="222"/>
      <c r="S116" s="222"/>
      <c r="T116" s="222"/>
      <c r="U116" s="241"/>
      <c r="V116" s="227"/>
      <c r="W116" s="227"/>
      <c r="X116" s="242"/>
      <c r="Y116" s="227"/>
      <c r="Z116" s="227"/>
      <c r="AA116" s="227"/>
      <c r="AB116" s="227"/>
      <c r="AC116" s="227"/>
      <c r="AD116" s="227"/>
      <c r="AE116" s="227"/>
      <c r="AF116" s="227"/>
      <c r="AG116" s="227"/>
      <c r="AH116" s="243"/>
      <c r="AI116" s="243"/>
      <c r="AJ116" s="243"/>
      <c r="AK116" s="243"/>
      <c r="AL116" s="243"/>
      <c r="AM116" s="222"/>
      <c r="AN116" s="222"/>
      <c r="AO116" s="222"/>
      <c r="AP116" s="222"/>
      <c r="AQ116" s="222"/>
      <c r="AR116" s="222"/>
      <c r="AS116" s="222"/>
      <c r="AT116" s="222"/>
      <c r="AU116" s="222"/>
      <c r="AV116" s="222"/>
      <c r="AW116" s="222"/>
      <c r="AX116" s="155"/>
      <c r="BA116" s="49" t="s">
        <v>389</v>
      </c>
      <c r="BB116" s="413" t="str">
        <f>IF(質問票!B116="","",質問票!B116)</f>
        <v/>
      </c>
    </row>
    <row r="117" spans="2:54" ht="8.4499999999999993" customHeight="1">
      <c r="B117" s="143"/>
      <c r="C117" s="234"/>
      <c r="D117" s="235"/>
      <c r="E117" s="235"/>
      <c r="F117" s="635" t="s">
        <v>565</v>
      </c>
      <c r="G117" s="635"/>
      <c r="H117" s="635"/>
      <c r="I117" s="635"/>
      <c r="J117" s="635"/>
      <c r="K117" s="635"/>
      <c r="L117" s="635"/>
      <c r="M117" s="636" t="s">
        <v>68</v>
      </c>
      <c r="N117" s="636"/>
      <c r="O117" s="636"/>
      <c r="P117" s="636"/>
      <c r="Q117" s="636"/>
      <c r="R117" s="636"/>
      <c r="S117" s="636"/>
      <c r="T117" s="636"/>
      <c r="U117" s="227"/>
      <c r="V117" s="227"/>
      <c r="W117" s="227"/>
      <c r="X117" s="227"/>
      <c r="Y117" s="227"/>
      <c r="Z117" s="227"/>
      <c r="AA117" s="227"/>
      <c r="AB117" s="637" t="s">
        <v>217</v>
      </c>
      <c r="AC117" s="637"/>
      <c r="AD117" s="637"/>
      <c r="AE117" s="637"/>
      <c r="AF117" s="637"/>
      <c r="AG117" s="637"/>
      <c r="AH117" s="637"/>
      <c r="AI117" s="637"/>
      <c r="AJ117" s="637"/>
      <c r="AK117" s="637"/>
      <c r="AL117" s="227"/>
      <c r="AM117" s="637" t="s">
        <v>218</v>
      </c>
      <c r="AN117" s="637"/>
      <c r="AO117" s="637"/>
      <c r="AP117" s="637"/>
      <c r="AQ117" s="637"/>
      <c r="AR117" s="637"/>
      <c r="AS117" s="637"/>
      <c r="AT117" s="637"/>
      <c r="AU117" s="637"/>
      <c r="AV117" s="637"/>
      <c r="AW117" s="637"/>
      <c r="AX117" s="155"/>
      <c r="BA117" s="50" t="s">
        <v>390</v>
      </c>
      <c r="BB117" s="413" t="str">
        <f>IF(質問票!B117="","",質問票!B117)</f>
        <v/>
      </c>
    </row>
    <row r="118" spans="2:54" ht="8.4499999999999993" customHeight="1">
      <c r="B118" s="143"/>
      <c r="C118" s="234"/>
      <c r="D118" s="235"/>
      <c r="E118" s="235"/>
      <c r="F118" s="467" t="str">
        <f>IF(BB134="","",BB134)</f>
        <v/>
      </c>
      <c r="G118" s="467"/>
      <c r="H118" s="467"/>
      <c r="I118" s="467"/>
      <c r="J118" s="467"/>
      <c r="K118" s="467"/>
      <c r="L118" s="467"/>
      <c r="M118" s="467"/>
      <c r="N118" s="467"/>
      <c r="O118" s="467"/>
      <c r="P118" s="467"/>
      <c r="Q118" s="467"/>
      <c r="R118" s="467"/>
      <c r="S118" s="467"/>
      <c r="T118" s="467"/>
      <c r="U118" s="467"/>
      <c r="V118" s="467"/>
      <c r="W118" s="467"/>
      <c r="X118" s="467"/>
      <c r="Y118" s="467"/>
      <c r="Z118" s="246"/>
      <c r="AA118" s="246"/>
      <c r="AB118" s="462" t="str">
        <f>IF(BB135="","",BB135)</f>
        <v/>
      </c>
      <c r="AC118" s="462"/>
      <c r="AD118" s="462"/>
      <c r="AE118" s="462"/>
      <c r="AF118" s="462"/>
      <c r="AG118" s="462"/>
      <c r="AH118" s="462"/>
      <c r="AI118" s="462"/>
      <c r="AJ118" s="462"/>
      <c r="AK118" s="462"/>
      <c r="AL118" s="246"/>
      <c r="AM118" s="462" t="str">
        <f>IF(BB136="","",BB136)</f>
        <v/>
      </c>
      <c r="AN118" s="462"/>
      <c r="AO118" s="462"/>
      <c r="AP118" s="462"/>
      <c r="AQ118" s="462"/>
      <c r="AR118" s="462"/>
      <c r="AS118" s="462"/>
      <c r="AT118" s="462"/>
      <c r="AU118" s="462"/>
      <c r="AV118" s="462"/>
      <c r="AW118" s="222"/>
      <c r="AX118" s="155"/>
      <c r="BA118" s="50" t="s">
        <v>391</v>
      </c>
      <c r="BB118" s="413" t="str">
        <f>IF(質問票!B118="","",質問票!B118)</f>
        <v/>
      </c>
    </row>
    <row r="119" spans="2:54" ht="8.4499999999999993" customHeight="1">
      <c r="B119" s="143"/>
      <c r="C119" s="247"/>
      <c r="D119" s="248"/>
      <c r="E119" s="248" t="s">
        <v>59</v>
      </c>
      <c r="F119" s="468"/>
      <c r="G119" s="468"/>
      <c r="H119" s="468"/>
      <c r="I119" s="468"/>
      <c r="J119" s="468"/>
      <c r="K119" s="468"/>
      <c r="L119" s="468"/>
      <c r="M119" s="468"/>
      <c r="N119" s="468"/>
      <c r="O119" s="468"/>
      <c r="P119" s="468"/>
      <c r="Q119" s="468"/>
      <c r="R119" s="468"/>
      <c r="S119" s="468"/>
      <c r="T119" s="468"/>
      <c r="U119" s="468"/>
      <c r="V119" s="468"/>
      <c r="W119" s="468"/>
      <c r="X119" s="468"/>
      <c r="Y119" s="468"/>
      <c r="Z119" s="246"/>
      <c r="AA119" s="246"/>
      <c r="AB119" s="463"/>
      <c r="AC119" s="463"/>
      <c r="AD119" s="463"/>
      <c r="AE119" s="463"/>
      <c r="AF119" s="463"/>
      <c r="AG119" s="463"/>
      <c r="AH119" s="463"/>
      <c r="AI119" s="463"/>
      <c r="AJ119" s="463"/>
      <c r="AK119" s="463"/>
      <c r="AL119" s="246"/>
      <c r="AM119" s="463"/>
      <c r="AN119" s="463"/>
      <c r="AO119" s="463"/>
      <c r="AP119" s="463"/>
      <c r="AQ119" s="463"/>
      <c r="AR119" s="463"/>
      <c r="AS119" s="463"/>
      <c r="AT119" s="463"/>
      <c r="AU119" s="463"/>
      <c r="AV119" s="463"/>
      <c r="AW119" s="222"/>
      <c r="AX119" s="155"/>
      <c r="BA119" s="50" t="s">
        <v>392</v>
      </c>
      <c r="BB119" s="413" t="str">
        <f>IF(質問票!B119="","",質問票!B119)</f>
        <v/>
      </c>
    </row>
    <row r="120" spans="2:54" ht="8.4499999999999993" customHeight="1">
      <c r="B120" s="143"/>
      <c r="C120" s="234"/>
      <c r="D120" s="235"/>
      <c r="E120" s="235"/>
      <c r="F120" s="246"/>
      <c r="G120" s="246"/>
      <c r="H120" s="246"/>
      <c r="I120" s="246"/>
      <c r="J120" s="246"/>
      <c r="K120" s="464" t="str">
        <f>IF(BB137="","",BB137)</f>
        <v/>
      </c>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227"/>
      <c r="AX120" s="155"/>
      <c r="BA120" s="49" t="s">
        <v>393</v>
      </c>
      <c r="BB120" s="413" t="str">
        <f>IF(質問票!B120="","",質問票!B120)</f>
        <v/>
      </c>
    </row>
    <row r="121" spans="2:54" ht="8.4499999999999993" customHeight="1">
      <c r="B121" s="143"/>
      <c r="C121" s="234"/>
      <c r="D121" s="235"/>
      <c r="E121" s="235"/>
      <c r="F121" s="246"/>
      <c r="G121" s="246"/>
      <c r="H121" s="246"/>
      <c r="I121" s="246"/>
      <c r="J121" s="246"/>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464"/>
      <c r="AK121" s="464"/>
      <c r="AL121" s="464"/>
      <c r="AM121" s="464"/>
      <c r="AN121" s="464"/>
      <c r="AO121" s="464"/>
      <c r="AP121" s="464"/>
      <c r="AQ121" s="464"/>
      <c r="AR121" s="464"/>
      <c r="AS121" s="464"/>
      <c r="AT121" s="464"/>
      <c r="AU121" s="464"/>
      <c r="AV121" s="464"/>
      <c r="AW121" s="227"/>
      <c r="AX121" s="155"/>
      <c r="BA121" s="49" t="s">
        <v>394</v>
      </c>
      <c r="BB121" s="413" t="str">
        <f>IF(質問票!B121="","",質問票!B121)</f>
        <v/>
      </c>
    </row>
    <row r="122" spans="2:54" ht="8.4499999999999993" customHeight="1">
      <c r="B122" s="143"/>
      <c r="C122" s="234"/>
      <c r="D122" s="235"/>
      <c r="E122" s="235"/>
      <c r="F122" s="461" t="s">
        <v>69</v>
      </c>
      <c r="G122" s="461"/>
      <c r="H122" s="461"/>
      <c r="I122" s="461"/>
      <c r="J122" s="461"/>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465"/>
      <c r="AH122" s="465"/>
      <c r="AI122" s="465"/>
      <c r="AJ122" s="465"/>
      <c r="AK122" s="465"/>
      <c r="AL122" s="465"/>
      <c r="AM122" s="465"/>
      <c r="AN122" s="465"/>
      <c r="AO122" s="465"/>
      <c r="AP122" s="465"/>
      <c r="AQ122" s="465"/>
      <c r="AR122" s="465"/>
      <c r="AS122" s="465"/>
      <c r="AT122" s="465"/>
      <c r="AU122" s="465"/>
      <c r="AV122" s="465"/>
      <c r="AW122" s="227"/>
      <c r="AX122" s="155"/>
      <c r="BA122" s="50" t="s">
        <v>395</v>
      </c>
      <c r="BB122" s="413" t="str">
        <f>IF(質問票!B122="","",質問票!B122)</f>
        <v/>
      </c>
    </row>
    <row r="123" spans="2:54" ht="5.25" customHeight="1">
      <c r="B123" s="143"/>
      <c r="C123" s="234"/>
      <c r="D123" s="235"/>
      <c r="E123" s="235"/>
      <c r="F123" s="505" t="str">
        <f>IF(BB138="","",BB138)</f>
        <v/>
      </c>
      <c r="G123" s="505"/>
      <c r="H123" s="505"/>
      <c r="I123" s="505"/>
      <c r="J123" s="505"/>
      <c r="K123" s="505"/>
      <c r="L123" s="505"/>
      <c r="M123" s="505"/>
      <c r="N123" s="505"/>
      <c r="O123" s="505"/>
      <c r="P123" s="505"/>
      <c r="Q123" s="505"/>
      <c r="R123" s="505"/>
      <c r="S123" s="505"/>
      <c r="T123" s="505"/>
      <c r="U123" s="505"/>
      <c r="V123" s="505"/>
      <c r="W123" s="505"/>
      <c r="X123" s="505"/>
      <c r="Y123" s="505"/>
      <c r="Z123" s="246"/>
      <c r="AA123" s="246"/>
      <c r="AB123" s="507" t="str">
        <f>IF(BB139="","",BB139)</f>
        <v/>
      </c>
      <c r="AC123" s="507"/>
      <c r="AD123" s="507"/>
      <c r="AE123" s="507"/>
      <c r="AF123" s="507"/>
      <c r="AG123" s="507"/>
      <c r="AH123" s="507"/>
      <c r="AI123" s="507"/>
      <c r="AJ123" s="507"/>
      <c r="AK123" s="507"/>
      <c r="AL123" s="246"/>
      <c r="AM123" s="507" t="str">
        <f>IF(BB140="","",BB140)</f>
        <v/>
      </c>
      <c r="AN123" s="507"/>
      <c r="AO123" s="507"/>
      <c r="AP123" s="507"/>
      <c r="AQ123" s="507"/>
      <c r="AR123" s="507"/>
      <c r="AS123" s="507"/>
      <c r="AT123" s="507"/>
      <c r="AU123" s="507"/>
      <c r="AV123" s="507"/>
      <c r="AW123" s="227"/>
      <c r="AX123" s="155"/>
      <c r="BA123" s="50" t="s">
        <v>397</v>
      </c>
      <c r="BB123" s="413" t="str">
        <f>IF(質問票!B123="","",質問票!B123)</f>
        <v/>
      </c>
    </row>
    <row r="124" spans="2:54" ht="5.25" customHeight="1">
      <c r="B124" s="143"/>
      <c r="C124" s="234"/>
      <c r="D124" s="235"/>
      <c r="E124" s="235"/>
      <c r="F124" s="505"/>
      <c r="G124" s="505"/>
      <c r="H124" s="505"/>
      <c r="I124" s="505"/>
      <c r="J124" s="505"/>
      <c r="K124" s="505"/>
      <c r="L124" s="505"/>
      <c r="M124" s="505"/>
      <c r="N124" s="505"/>
      <c r="O124" s="505"/>
      <c r="P124" s="505"/>
      <c r="Q124" s="505"/>
      <c r="R124" s="505"/>
      <c r="S124" s="505"/>
      <c r="T124" s="505"/>
      <c r="U124" s="505"/>
      <c r="V124" s="505"/>
      <c r="W124" s="505"/>
      <c r="X124" s="505"/>
      <c r="Y124" s="505"/>
      <c r="Z124" s="246"/>
      <c r="AA124" s="246"/>
      <c r="AB124" s="462"/>
      <c r="AC124" s="462"/>
      <c r="AD124" s="462"/>
      <c r="AE124" s="462"/>
      <c r="AF124" s="462"/>
      <c r="AG124" s="462"/>
      <c r="AH124" s="462"/>
      <c r="AI124" s="462"/>
      <c r="AJ124" s="462"/>
      <c r="AK124" s="462"/>
      <c r="AL124" s="246"/>
      <c r="AM124" s="462"/>
      <c r="AN124" s="462"/>
      <c r="AO124" s="462"/>
      <c r="AP124" s="462"/>
      <c r="AQ124" s="462"/>
      <c r="AR124" s="462"/>
      <c r="AS124" s="462"/>
      <c r="AT124" s="462"/>
      <c r="AU124" s="462"/>
      <c r="AV124" s="462"/>
      <c r="AW124" s="222"/>
      <c r="AX124" s="155"/>
      <c r="BA124" s="50" t="s">
        <v>396</v>
      </c>
      <c r="BB124" s="413" t="str">
        <f>IF(質問票!B124="","",質問票!B124)</f>
        <v/>
      </c>
    </row>
    <row r="125" spans="2:54" ht="8.4499999999999993" customHeight="1">
      <c r="B125" s="143"/>
      <c r="C125" s="247"/>
      <c r="D125" s="248"/>
      <c r="E125" s="248" t="s">
        <v>62</v>
      </c>
      <c r="F125" s="506"/>
      <c r="G125" s="506"/>
      <c r="H125" s="506"/>
      <c r="I125" s="506"/>
      <c r="J125" s="506"/>
      <c r="K125" s="506"/>
      <c r="L125" s="506"/>
      <c r="M125" s="506"/>
      <c r="N125" s="506"/>
      <c r="O125" s="506"/>
      <c r="P125" s="506"/>
      <c r="Q125" s="506"/>
      <c r="R125" s="506"/>
      <c r="S125" s="506"/>
      <c r="T125" s="506"/>
      <c r="U125" s="506"/>
      <c r="V125" s="506"/>
      <c r="W125" s="506"/>
      <c r="X125" s="506"/>
      <c r="Y125" s="506"/>
      <c r="Z125" s="246"/>
      <c r="AA125" s="246"/>
      <c r="AB125" s="463"/>
      <c r="AC125" s="463"/>
      <c r="AD125" s="463"/>
      <c r="AE125" s="463"/>
      <c r="AF125" s="463"/>
      <c r="AG125" s="463"/>
      <c r="AH125" s="463"/>
      <c r="AI125" s="463"/>
      <c r="AJ125" s="463"/>
      <c r="AK125" s="463"/>
      <c r="AL125" s="246"/>
      <c r="AM125" s="463"/>
      <c r="AN125" s="463"/>
      <c r="AO125" s="463"/>
      <c r="AP125" s="463"/>
      <c r="AQ125" s="463"/>
      <c r="AR125" s="463"/>
      <c r="AS125" s="463"/>
      <c r="AT125" s="463"/>
      <c r="AU125" s="463"/>
      <c r="AV125" s="463"/>
      <c r="AW125" s="222"/>
      <c r="AX125" s="155"/>
      <c r="BA125" s="50" t="s">
        <v>400</v>
      </c>
      <c r="BB125" s="413" t="str">
        <f>IF(質問票!B125="","",質問票!B125)</f>
        <v/>
      </c>
    </row>
    <row r="126" spans="2:54" ht="8.4499999999999993" customHeight="1">
      <c r="B126" s="143"/>
      <c r="C126" s="234"/>
      <c r="D126" s="235"/>
      <c r="E126" s="235"/>
      <c r="F126" s="246"/>
      <c r="G126" s="246"/>
      <c r="H126" s="246"/>
      <c r="I126" s="246"/>
      <c r="J126" s="246"/>
      <c r="K126" s="458" t="str">
        <f>IF(BB141="","",BB141)</f>
        <v/>
      </c>
      <c r="L126" s="458"/>
      <c r="M126" s="458"/>
      <c r="N126" s="458"/>
      <c r="O126" s="458"/>
      <c r="P126" s="458"/>
      <c r="Q126" s="458"/>
      <c r="R126" s="458"/>
      <c r="S126" s="458"/>
      <c r="T126" s="458"/>
      <c r="U126" s="458"/>
      <c r="V126" s="458"/>
      <c r="W126" s="458"/>
      <c r="X126" s="458"/>
      <c r="Y126" s="458"/>
      <c r="Z126" s="458"/>
      <c r="AA126" s="458"/>
      <c r="AB126" s="458"/>
      <c r="AC126" s="458"/>
      <c r="AD126" s="458"/>
      <c r="AE126" s="458"/>
      <c r="AF126" s="458"/>
      <c r="AG126" s="458"/>
      <c r="AH126" s="458"/>
      <c r="AI126" s="458"/>
      <c r="AJ126" s="458"/>
      <c r="AK126" s="458"/>
      <c r="AL126" s="458"/>
      <c r="AM126" s="458"/>
      <c r="AN126" s="458"/>
      <c r="AO126" s="458"/>
      <c r="AP126" s="458"/>
      <c r="AQ126" s="458"/>
      <c r="AR126" s="458"/>
      <c r="AS126" s="458"/>
      <c r="AT126" s="458"/>
      <c r="AU126" s="458"/>
      <c r="AV126" s="458"/>
      <c r="AW126" s="227"/>
      <c r="AX126" s="155"/>
      <c r="BA126" s="50" t="s">
        <v>399</v>
      </c>
      <c r="BB126" s="413" t="str">
        <f>IF(質問票!B126="","",質問票!B126)</f>
        <v/>
      </c>
    </row>
    <row r="127" spans="2:54" ht="8.4499999999999993" customHeight="1">
      <c r="B127" s="143"/>
      <c r="C127" s="234"/>
      <c r="D127" s="235"/>
      <c r="E127" s="235"/>
      <c r="F127" s="246"/>
      <c r="G127" s="460"/>
      <c r="H127" s="460"/>
      <c r="I127" s="460"/>
      <c r="J127" s="460"/>
      <c r="K127" s="458"/>
      <c r="L127" s="458"/>
      <c r="M127" s="458"/>
      <c r="N127" s="458"/>
      <c r="O127" s="458"/>
      <c r="P127" s="458"/>
      <c r="Q127" s="458"/>
      <c r="R127" s="458"/>
      <c r="S127" s="458"/>
      <c r="T127" s="458"/>
      <c r="U127" s="458"/>
      <c r="V127" s="458"/>
      <c r="W127" s="458"/>
      <c r="X127" s="458"/>
      <c r="Y127" s="458"/>
      <c r="Z127" s="458"/>
      <c r="AA127" s="458"/>
      <c r="AB127" s="458"/>
      <c r="AC127" s="458"/>
      <c r="AD127" s="458"/>
      <c r="AE127" s="458"/>
      <c r="AF127" s="458"/>
      <c r="AG127" s="458"/>
      <c r="AH127" s="458"/>
      <c r="AI127" s="458"/>
      <c r="AJ127" s="458"/>
      <c r="AK127" s="458"/>
      <c r="AL127" s="458"/>
      <c r="AM127" s="458"/>
      <c r="AN127" s="458"/>
      <c r="AO127" s="458"/>
      <c r="AP127" s="458"/>
      <c r="AQ127" s="458"/>
      <c r="AR127" s="458"/>
      <c r="AS127" s="458"/>
      <c r="AT127" s="458"/>
      <c r="AU127" s="458"/>
      <c r="AV127" s="458"/>
      <c r="AW127" s="227"/>
      <c r="AX127" s="155"/>
      <c r="BA127" s="50" t="s">
        <v>398</v>
      </c>
      <c r="BB127" s="413" t="str">
        <f>IF(質問票!B127="","",質問票!B127)</f>
        <v/>
      </c>
    </row>
    <row r="128" spans="2:54" ht="8.4499999999999993" customHeight="1">
      <c r="B128" s="143"/>
      <c r="C128" s="234"/>
      <c r="D128" s="235"/>
      <c r="E128" s="235"/>
      <c r="F128" s="461" t="s">
        <v>69</v>
      </c>
      <c r="G128" s="461"/>
      <c r="H128" s="461"/>
      <c r="I128" s="461"/>
      <c r="J128" s="461"/>
      <c r="K128" s="459"/>
      <c r="L128" s="459"/>
      <c r="M128" s="459"/>
      <c r="N128" s="459"/>
      <c r="O128" s="459"/>
      <c r="P128" s="459"/>
      <c r="Q128" s="459"/>
      <c r="R128" s="459"/>
      <c r="S128" s="459"/>
      <c r="T128" s="459"/>
      <c r="U128" s="459"/>
      <c r="V128" s="459"/>
      <c r="W128" s="459"/>
      <c r="X128" s="459"/>
      <c r="Y128" s="459"/>
      <c r="Z128" s="459"/>
      <c r="AA128" s="459"/>
      <c r="AB128" s="459"/>
      <c r="AC128" s="459"/>
      <c r="AD128" s="459"/>
      <c r="AE128" s="459"/>
      <c r="AF128" s="459"/>
      <c r="AG128" s="459"/>
      <c r="AH128" s="459"/>
      <c r="AI128" s="459"/>
      <c r="AJ128" s="459"/>
      <c r="AK128" s="459"/>
      <c r="AL128" s="459"/>
      <c r="AM128" s="459"/>
      <c r="AN128" s="459"/>
      <c r="AO128" s="459"/>
      <c r="AP128" s="459"/>
      <c r="AQ128" s="459"/>
      <c r="AR128" s="459"/>
      <c r="AS128" s="459"/>
      <c r="AT128" s="459"/>
      <c r="AU128" s="459"/>
      <c r="AV128" s="459"/>
      <c r="AW128" s="227"/>
      <c r="AX128" s="155"/>
      <c r="BA128" s="50" t="s">
        <v>404</v>
      </c>
      <c r="BB128" s="413" t="str">
        <f>IF(質問票!B128="","",質問票!B128)</f>
        <v/>
      </c>
    </row>
    <row r="129" spans="2:54" ht="6.75" customHeight="1">
      <c r="B129" s="143"/>
      <c r="C129" s="234"/>
      <c r="D129" s="235"/>
      <c r="E129" s="235"/>
      <c r="F129" s="467" t="str">
        <f>IF(BB142="","",BB142)</f>
        <v/>
      </c>
      <c r="G129" s="467"/>
      <c r="H129" s="467"/>
      <c r="I129" s="467"/>
      <c r="J129" s="467"/>
      <c r="K129" s="467"/>
      <c r="L129" s="467"/>
      <c r="M129" s="467"/>
      <c r="N129" s="467"/>
      <c r="O129" s="467"/>
      <c r="P129" s="467"/>
      <c r="Q129" s="467"/>
      <c r="R129" s="467"/>
      <c r="S129" s="467"/>
      <c r="T129" s="467"/>
      <c r="U129" s="467"/>
      <c r="V129" s="467"/>
      <c r="W129" s="467"/>
      <c r="X129" s="467"/>
      <c r="Y129" s="467"/>
      <c r="Z129" s="246"/>
      <c r="AA129" s="246"/>
      <c r="AB129" s="462" t="str">
        <f>IF(BB143="","",BB143)</f>
        <v/>
      </c>
      <c r="AC129" s="462"/>
      <c r="AD129" s="462"/>
      <c r="AE129" s="462"/>
      <c r="AF129" s="462"/>
      <c r="AG129" s="462"/>
      <c r="AH129" s="462"/>
      <c r="AI129" s="462"/>
      <c r="AJ129" s="462"/>
      <c r="AK129" s="462"/>
      <c r="AL129" s="246"/>
      <c r="AM129" s="462" t="str">
        <f>IF(BB144="","",BB144)</f>
        <v/>
      </c>
      <c r="AN129" s="462"/>
      <c r="AO129" s="462"/>
      <c r="AP129" s="462"/>
      <c r="AQ129" s="462"/>
      <c r="AR129" s="462"/>
      <c r="AS129" s="462"/>
      <c r="AT129" s="462"/>
      <c r="AU129" s="462"/>
      <c r="AV129" s="462"/>
      <c r="AW129" s="222"/>
      <c r="AX129" s="155"/>
      <c r="BA129" s="49" t="s">
        <v>403</v>
      </c>
      <c r="BB129" s="413" t="str">
        <f>IF(質問票!B129="","",質問票!B129)</f>
        <v/>
      </c>
    </row>
    <row r="130" spans="2:54" ht="12" customHeight="1">
      <c r="B130" s="143"/>
      <c r="C130" s="247"/>
      <c r="D130" s="248"/>
      <c r="E130" s="248" t="s">
        <v>63</v>
      </c>
      <c r="F130" s="468"/>
      <c r="G130" s="468"/>
      <c r="H130" s="468"/>
      <c r="I130" s="468"/>
      <c r="J130" s="468"/>
      <c r="K130" s="468"/>
      <c r="L130" s="468"/>
      <c r="M130" s="468"/>
      <c r="N130" s="468"/>
      <c r="O130" s="468"/>
      <c r="P130" s="468"/>
      <c r="Q130" s="468"/>
      <c r="R130" s="468"/>
      <c r="S130" s="468"/>
      <c r="T130" s="468"/>
      <c r="U130" s="468"/>
      <c r="V130" s="468"/>
      <c r="W130" s="468"/>
      <c r="X130" s="468"/>
      <c r="Y130" s="468"/>
      <c r="Z130" s="246"/>
      <c r="AA130" s="246"/>
      <c r="AB130" s="463"/>
      <c r="AC130" s="463"/>
      <c r="AD130" s="463"/>
      <c r="AE130" s="463"/>
      <c r="AF130" s="463"/>
      <c r="AG130" s="463"/>
      <c r="AH130" s="463"/>
      <c r="AI130" s="463"/>
      <c r="AJ130" s="463"/>
      <c r="AK130" s="463"/>
      <c r="AL130" s="246"/>
      <c r="AM130" s="463"/>
      <c r="AN130" s="463"/>
      <c r="AO130" s="463"/>
      <c r="AP130" s="463"/>
      <c r="AQ130" s="463"/>
      <c r="AR130" s="463"/>
      <c r="AS130" s="463"/>
      <c r="AT130" s="463"/>
      <c r="AU130" s="463"/>
      <c r="AV130" s="463"/>
      <c r="AW130" s="222"/>
      <c r="AX130" s="155"/>
      <c r="BA130" s="49" t="s">
        <v>401</v>
      </c>
      <c r="BB130" s="413" t="str">
        <f>IF(質問票!B130="","",質問票!B130)</f>
        <v/>
      </c>
    </row>
    <row r="131" spans="2:54" ht="8.4499999999999993" customHeight="1">
      <c r="B131" s="143"/>
      <c r="C131" s="234"/>
      <c r="D131" s="235"/>
      <c r="E131" s="235"/>
      <c r="F131" s="246"/>
      <c r="G131" s="246"/>
      <c r="H131" s="246"/>
      <c r="I131" s="246"/>
      <c r="J131" s="246"/>
      <c r="K131" s="458" t="str">
        <f>IF(BB145="","",BB145)</f>
        <v/>
      </c>
      <c r="L131" s="458"/>
      <c r="M131" s="458"/>
      <c r="N131" s="458"/>
      <c r="O131" s="458"/>
      <c r="P131" s="458"/>
      <c r="Q131" s="458"/>
      <c r="R131" s="458"/>
      <c r="S131" s="458"/>
      <c r="T131" s="458"/>
      <c r="U131" s="458"/>
      <c r="V131" s="458"/>
      <c r="W131" s="458"/>
      <c r="X131" s="458"/>
      <c r="Y131" s="458"/>
      <c r="Z131" s="458"/>
      <c r="AA131" s="458"/>
      <c r="AB131" s="458"/>
      <c r="AC131" s="458"/>
      <c r="AD131" s="458"/>
      <c r="AE131" s="458"/>
      <c r="AF131" s="458"/>
      <c r="AG131" s="458"/>
      <c r="AH131" s="458"/>
      <c r="AI131" s="458"/>
      <c r="AJ131" s="458"/>
      <c r="AK131" s="458"/>
      <c r="AL131" s="458"/>
      <c r="AM131" s="458"/>
      <c r="AN131" s="458"/>
      <c r="AO131" s="458"/>
      <c r="AP131" s="458"/>
      <c r="AQ131" s="458"/>
      <c r="AR131" s="458"/>
      <c r="AS131" s="458"/>
      <c r="AT131" s="458"/>
      <c r="AU131" s="458"/>
      <c r="AV131" s="458"/>
      <c r="AW131" s="227"/>
      <c r="AX131" s="155"/>
      <c r="BA131" s="49" t="s">
        <v>405</v>
      </c>
      <c r="BB131" s="413" t="str">
        <f>IF(質問票!B131="","",質問票!B131)</f>
        <v/>
      </c>
    </row>
    <row r="132" spans="2:54" ht="8.4499999999999993" customHeight="1">
      <c r="B132" s="143"/>
      <c r="C132" s="234"/>
      <c r="D132" s="235"/>
      <c r="E132" s="235"/>
      <c r="F132" s="246"/>
      <c r="G132" s="466"/>
      <c r="H132" s="466"/>
      <c r="I132" s="466"/>
      <c r="J132" s="466"/>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8"/>
      <c r="AM132" s="458"/>
      <c r="AN132" s="458"/>
      <c r="AO132" s="458"/>
      <c r="AP132" s="458"/>
      <c r="AQ132" s="458"/>
      <c r="AR132" s="458"/>
      <c r="AS132" s="458"/>
      <c r="AT132" s="458"/>
      <c r="AU132" s="458"/>
      <c r="AV132" s="458"/>
      <c r="AW132" s="227"/>
      <c r="AX132" s="155"/>
      <c r="BA132" s="50" t="s">
        <v>406</v>
      </c>
      <c r="BB132" s="413" t="str">
        <f>IF(質問票!B132="","",質問票!B132)</f>
        <v/>
      </c>
    </row>
    <row r="133" spans="2:54" ht="8.4499999999999993" customHeight="1">
      <c r="B133" s="143"/>
      <c r="C133" s="234"/>
      <c r="D133" s="235"/>
      <c r="E133" s="235"/>
      <c r="F133" s="461" t="s">
        <v>69</v>
      </c>
      <c r="G133" s="461"/>
      <c r="H133" s="461"/>
      <c r="I133" s="461"/>
      <c r="J133" s="461"/>
      <c r="K133" s="459"/>
      <c r="L133" s="459"/>
      <c r="M133" s="459"/>
      <c r="N133" s="459"/>
      <c r="O133" s="459"/>
      <c r="P133" s="459"/>
      <c r="Q133" s="459"/>
      <c r="R133" s="459"/>
      <c r="S133" s="459"/>
      <c r="T133" s="459"/>
      <c r="U133" s="459"/>
      <c r="V133" s="459"/>
      <c r="W133" s="459"/>
      <c r="X133" s="459"/>
      <c r="Y133" s="459"/>
      <c r="Z133" s="459"/>
      <c r="AA133" s="459"/>
      <c r="AB133" s="459"/>
      <c r="AC133" s="459"/>
      <c r="AD133" s="459"/>
      <c r="AE133" s="459"/>
      <c r="AF133" s="459"/>
      <c r="AG133" s="459"/>
      <c r="AH133" s="459"/>
      <c r="AI133" s="459"/>
      <c r="AJ133" s="459"/>
      <c r="AK133" s="459"/>
      <c r="AL133" s="459"/>
      <c r="AM133" s="459"/>
      <c r="AN133" s="459"/>
      <c r="AO133" s="459"/>
      <c r="AP133" s="459"/>
      <c r="AQ133" s="459"/>
      <c r="AR133" s="459"/>
      <c r="AS133" s="459"/>
      <c r="AT133" s="459"/>
      <c r="AU133" s="459"/>
      <c r="AV133" s="459"/>
      <c r="AW133" s="227"/>
      <c r="AX133" s="155"/>
      <c r="BA133" s="50" t="s">
        <v>407</v>
      </c>
      <c r="BB133" s="413" t="str">
        <f>IF(質問票!B133="","",質問票!B133)</f>
        <v/>
      </c>
    </row>
    <row r="134" spans="2:54" ht="9.75" customHeight="1">
      <c r="B134" s="143"/>
      <c r="C134" s="234"/>
      <c r="D134" s="235"/>
      <c r="E134" s="235"/>
      <c r="F134" s="467" t="str">
        <f>IF(BB146="","",BB146)</f>
        <v/>
      </c>
      <c r="G134" s="467"/>
      <c r="H134" s="467"/>
      <c r="I134" s="467"/>
      <c r="J134" s="467"/>
      <c r="K134" s="467"/>
      <c r="L134" s="467"/>
      <c r="M134" s="467"/>
      <c r="N134" s="467"/>
      <c r="O134" s="467"/>
      <c r="P134" s="467"/>
      <c r="Q134" s="467"/>
      <c r="R134" s="467"/>
      <c r="S134" s="467"/>
      <c r="T134" s="467"/>
      <c r="U134" s="467"/>
      <c r="V134" s="467"/>
      <c r="W134" s="467"/>
      <c r="X134" s="467"/>
      <c r="Y134" s="467"/>
      <c r="Z134" s="246"/>
      <c r="AA134" s="246"/>
      <c r="AB134" s="462" t="str">
        <f>IF(BB147="","",BB147)</f>
        <v/>
      </c>
      <c r="AC134" s="462"/>
      <c r="AD134" s="462"/>
      <c r="AE134" s="462"/>
      <c r="AF134" s="462"/>
      <c r="AG134" s="462"/>
      <c r="AH134" s="462"/>
      <c r="AI134" s="462"/>
      <c r="AJ134" s="462"/>
      <c r="AK134" s="462"/>
      <c r="AL134" s="246"/>
      <c r="AM134" s="462" t="str">
        <f>IF(BB148="","",BB148)</f>
        <v/>
      </c>
      <c r="AN134" s="462"/>
      <c r="AO134" s="462"/>
      <c r="AP134" s="462"/>
      <c r="AQ134" s="462"/>
      <c r="AR134" s="462"/>
      <c r="AS134" s="462"/>
      <c r="AT134" s="462"/>
      <c r="AU134" s="462"/>
      <c r="AV134" s="462"/>
      <c r="AW134" s="222"/>
      <c r="AX134" s="155"/>
      <c r="BA134" s="50" t="s">
        <v>408</v>
      </c>
      <c r="BB134" s="413" t="str">
        <f>IF(質問票!B134="","",質問票!B134)</f>
        <v/>
      </c>
    </row>
    <row r="135" spans="2:54" ht="8.4499999999999993" customHeight="1">
      <c r="B135" s="143"/>
      <c r="C135" s="247"/>
      <c r="D135" s="248"/>
      <c r="E135" s="248" t="s">
        <v>64</v>
      </c>
      <c r="F135" s="468"/>
      <c r="G135" s="468"/>
      <c r="H135" s="468"/>
      <c r="I135" s="468"/>
      <c r="J135" s="468"/>
      <c r="K135" s="468"/>
      <c r="L135" s="468"/>
      <c r="M135" s="468"/>
      <c r="N135" s="468"/>
      <c r="O135" s="468"/>
      <c r="P135" s="468"/>
      <c r="Q135" s="468"/>
      <c r="R135" s="468"/>
      <c r="S135" s="468"/>
      <c r="T135" s="468"/>
      <c r="U135" s="468"/>
      <c r="V135" s="468"/>
      <c r="W135" s="468"/>
      <c r="X135" s="468"/>
      <c r="Y135" s="468"/>
      <c r="Z135" s="246"/>
      <c r="AA135" s="246"/>
      <c r="AB135" s="463"/>
      <c r="AC135" s="463"/>
      <c r="AD135" s="463"/>
      <c r="AE135" s="463"/>
      <c r="AF135" s="463"/>
      <c r="AG135" s="463"/>
      <c r="AH135" s="463"/>
      <c r="AI135" s="463"/>
      <c r="AJ135" s="463"/>
      <c r="AK135" s="463"/>
      <c r="AL135" s="246"/>
      <c r="AM135" s="463"/>
      <c r="AN135" s="463"/>
      <c r="AO135" s="463"/>
      <c r="AP135" s="463"/>
      <c r="AQ135" s="463"/>
      <c r="AR135" s="463"/>
      <c r="AS135" s="463"/>
      <c r="AT135" s="463"/>
      <c r="AU135" s="463"/>
      <c r="AV135" s="463"/>
      <c r="AW135" s="222"/>
      <c r="AX135" s="155"/>
      <c r="BA135" s="49" t="s">
        <v>409</v>
      </c>
      <c r="BB135" s="413" t="str">
        <f>IF(質問票!B135="","",質問票!B135)</f>
        <v/>
      </c>
    </row>
    <row r="136" spans="2:54" ht="8.4499999999999993" customHeight="1">
      <c r="B136" s="143"/>
      <c r="C136" s="234"/>
      <c r="D136" s="235"/>
      <c r="E136" s="235"/>
      <c r="F136" s="246"/>
      <c r="G136" s="246"/>
      <c r="H136" s="246"/>
      <c r="I136" s="246"/>
      <c r="J136" s="246"/>
      <c r="K136" s="458" t="str">
        <f>IF(BB149="","",BB149)</f>
        <v/>
      </c>
      <c r="L136" s="458"/>
      <c r="M136" s="458"/>
      <c r="N136" s="458"/>
      <c r="O136" s="458"/>
      <c r="P136" s="458"/>
      <c r="Q136" s="458"/>
      <c r="R136" s="458"/>
      <c r="S136" s="458"/>
      <c r="T136" s="458"/>
      <c r="U136" s="458"/>
      <c r="V136" s="458"/>
      <c r="W136" s="458"/>
      <c r="X136" s="458"/>
      <c r="Y136" s="458"/>
      <c r="Z136" s="458"/>
      <c r="AA136" s="458"/>
      <c r="AB136" s="458"/>
      <c r="AC136" s="458"/>
      <c r="AD136" s="458"/>
      <c r="AE136" s="458"/>
      <c r="AF136" s="458"/>
      <c r="AG136" s="458"/>
      <c r="AH136" s="458"/>
      <c r="AI136" s="458"/>
      <c r="AJ136" s="458"/>
      <c r="AK136" s="458"/>
      <c r="AL136" s="458"/>
      <c r="AM136" s="458"/>
      <c r="AN136" s="458"/>
      <c r="AO136" s="458"/>
      <c r="AP136" s="458"/>
      <c r="AQ136" s="458"/>
      <c r="AR136" s="458"/>
      <c r="AS136" s="458"/>
      <c r="AT136" s="458"/>
      <c r="AU136" s="458"/>
      <c r="AV136" s="458"/>
      <c r="AW136" s="227"/>
      <c r="AX136" s="155"/>
      <c r="BA136" s="49" t="s">
        <v>410</v>
      </c>
      <c r="BB136" s="413" t="str">
        <f>IF(質問票!B136="","",質問票!B136)</f>
        <v/>
      </c>
    </row>
    <row r="137" spans="2:54" ht="8.4499999999999993" customHeight="1">
      <c r="B137" s="143"/>
      <c r="C137" s="234"/>
      <c r="D137" s="235"/>
      <c r="E137" s="235"/>
      <c r="F137" s="246"/>
      <c r="G137" s="460"/>
      <c r="H137" s="460"/>
      <c r="I137" s="460"/>
      <c r="J137" s="460"/>
      <c r="K137" s="458"/>
      <c r="L137" s="458"/>
      <c r="M137" s="458"/>
      <c r="N137" s="458"/>
      <c r="O137" s="458"/>
      <c r="P137" s="458"/>
      <c r="Q137" s="458"/>
      <c r="R137" s="458"/>
      <c r="S137" s="458"/>
      <c r="T137" s="458"/>
      <c r="U137" s="458"/>
      <c r="V137" s="458"/>
      <c r="W137" s="458"/>
      <c r="X137" s="458"/>
      <c r="Y137" s="458"/>
      <c r="Z137" s="458"/>
      <c r="AA137" s="458"/>
      <c r="AB137" s="458"/>
      <c r="AC137" s="458"/>
      <c r="AD137" s="458"/>
      <c r="AE137" s="458"/>
      <c r="AF137" s="458"/>
      <c r="AG137" s="458"/>
      <c r="AH137" s="458"/>
      <c r="AI137" s="458"/>
      <c r="AJ137" s="458"/>
      <c r="AK137" s="458"/>
      <c r="AL137" s="458"/>
      <c r="AM137" s="458"/>
      <c r="AN137" s="458"/>
      <c r="AO137" s="458"/>
      <c r="AP137" s="458"/>
      <c r="AQ137" s="458"/>
      <c r="AR137" s="458"/>
      <c r="AS137" s="458"/>
      <c r="AT137" s="458"/>
      <c r="AU137" s="458"/>
      <c r="AV137" s="458"/>
      <c r="AW137" s="227"/>
      <c r="AX137" s="155"/>
      <c r="BA137" s="50" t="s">
        <v>411</v>
      </c>
      <c r="BB137" s="413" t="str">
        <f>IF(質問票!B137="","",質問票!B137)</f>
        <v/>
      </c>
    </row>
    <row r="138" spans="2:54" ht="8.4499999999999993" customHeight="1">
      <c r="B138" s="143"/>
      <c r="C138" s="234"/>
      <c r="D138" s="235"/>
      <c r="E138" s="235"/>
      <c r="F138" s="461" t="s">
        <v>69</v>
      </c>
      <c r="G138" s="461"/>
      <c r="H138" s="461"/>
      <c r="I138" s="461"/>
      <c r="J138" s="461"/>
      <c r="K138" s="459"/>
      <c r="L138" s="459"/>
      <c r="M138" s="459"/>
      <c r="N138" s="459"/>
      <c r="O138" s="459"/>
      <c r="P138" s="459"/>
      <c r="Q138" s="459"/>
      <c r="R138" s="459"/>
      <c r="S138" s="459"/>
      <c r="T138" s="459"/>
      <c r="U138" s="459"/>
      <c r="V138" s="459"/>
      <c r="W138" s="459"/>
      <c r="X138" s="459"/>
      <c r="Y138" s="459"/>
      <c r="Z138" s="459"/>
      <c r="AA138" s="459"/>
      <c r="AB138" s="459"/>
      <c r="AC138" s="459"/>
      <c r="AD138" s="459"/>
      <c r="AE138" s="459"/>
      <c r="AF138" s="459"/>
      <c r="AG138" s="459"/>
      <c r="AH138" s="459"/>
      <c r="AI138" s="459"/>
      <c r="AJ138" s="459"/>
      <c r="AK138" s="459"/>
      <c r="AL138" s="459"/>
      <c r="AM138" s="459"/>
      <c r="AN138" s="459"/>
      <c r="AO138" s="459"/>
      <c r="AP138" s="459"/>
      <c r="AQ138" s="459"/>
      <c r="AR138" s="459"/>
      <c r="AS138" s="459"/>
      <c r="AT138" s="459"/>
      <c r="AU138" s="459"/>
      <c r="AV138" s="459"/>
      <c r="AW138" s="227"/>
      <c r="AX138" s="155"/>
      <c r="BA138" s="50" t="s">
        <v>412</v>
      </c>
      <c r="BB138" s="413" t="str">
        <f>IF(質問票!B138="","",質問票!B138)</f>
        <v/>
      </c>
    </row>
    <row r="139" spans="2:54" ht="8.4499999999999993" customHeight="1">
      <c r="B139" s="143"/>
      <c r="C139" s="234"/>
      <c r="D139" s="235"/>
      <c r="E139" s="235"/>
      <c r="F139" s="227"/>
      <c r="G139" s="249"/>
      <c r="H139" s="249"/>
      <c r="I139" s="249"/>
      <c r="J139" s="249"/>
      <c r="K139" s="250"/>
      <c r="L139" s="250"/>
      <c r="M139" s="250"/>
      <c r="N139" s="250"/>
      <c r="O139" s="250"/>
      <c r="P139" s="250"/>
      <c r="Q139" s="250"/>
      <c r="R139" s="250"/>
      <c r="S139" s="250"/>
      <c r="T139" s="250"/>
      <c r="U139" s="250"/>
      <c r="V139" s="250"/>
      <c r="W139" s="250"/>
      <c r="X139" s="250"/>
      <c r="Y139" s="250"/>
      <c r="Z139" s="250"/>
      <c r="AA139" s="250"/>
      <c r="AB139" s="250"/>
      <c r="AC139" s="250"/>
      <c r="AD139" s="250"/>
      <c r="AE139" s="250"/>
      <c r="AF139" s="250"/>
      <c r="AG139" s="250"/>
      <c r="AH139" s="250"/>
      <c r="AI139" s="250"/>
      <c r="AJ139" s="250"/>
      <c r="AK139" s="250"/>
      <c r="AL139" s="250"/>
      <c r="AM139" s="250"/>
      <c r="AN139" s="250"/>
      <c r="AO139" s="250"/>
      <c r="AP139" s="250"/>
      <c r="AQ139" s="250"/>
      <c r="AR139" s="250"/>
      <c r="AS139" s="250"/>
      <c r="AT139" s="250"/>
      <c r="AU139" s="250"/>
      <c r="AV139" s="250"/>
      <c r="AW139" s="227"/>
      <c r="AX139" s="155"/>
      <c r="BA139" s="49" t="s">
        <v>413</v>
      </c>
      <c r="BB139" s="413" t="str">
        <f>IF(質問票!B139="","",質問票!B139)</f>
        <v/>
      </c>
    </row>
    <row r="140" spans="2:54" ht="8.4499999999999993" customHeight="1">
      <c r="B140" s="143"/>
      <c r="C140" s="167">
        <v>17</v>
      </c>
      <c r="D140" s="164"/>
      <c r="E140" s="164" t="s">
        <v>84</v>
      </c>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251"/>
      <c r="AX140" s="155"/>
      <c r="BA140" s="49" t="s">
        <v>414</v>
      </c>
      <c r="BB140" s="413" t="str">
        <f>IF(質問票!B140="","",質問票!B140)</f>
        <v/>
      </c>
    </row>
    <row r="141" spans="2:54" ht="8.4499999999999993" customHeight="1">
      <c r="B141" s="143"/>
      <c r="C141" s="176"/>
      <c r="D141" s="163"/>
      <c r="E141" s="173" t="s">
        <v>85</v>
      </c>
      <c r="F141" s="252"/>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164"/>
      <c r="AH141" s="164"/>
      <c r="AI141" s="164"/>
      <c r="AJ141" s="164"/>
      <c r="AK141" s="164"/>
      <c r="AL141" s="164"/>
      <c r="AM141" s="164"/>
      <c r="AN141" s="164"/>
      <c r="AO141" s="164"/>
      <c r="AP141" s="164"/>
      <c r="AQ141" s="164"/>
      <c r="AR141" s="164"/>
      <c r="AS141" s="164"/>
      <c r="AT141" s="164"/>
      <c r="AU141" s="164"/>
      <c r="AV141" s="164"/>
      <c r="AW141" s="251"/>
      <c r="AX141" s="155"/>
      <c r="BA141" s="50" t="s">
        <v>415</v>
      </c>
      <c r="BB141" s="413" t="str">
        <f>IF(質問票!B141="","",質問票!B141)</f>
        <v/>
      </c>
    </row>
    <row r="142" spans="2:54" ht="8.4499999999999993" customHeight="1">
      <c r="B142" s="143"/>
      <c r="C142" s="253"/>
      <c r="D142" s="232"/>
      <c r="E142" s="477" t="s">
        <v>199</v>
      </c>
      <c r="F142" s="478"/>
      <c r="G142" s="478"/>
      <c r="H142" s="478"/>
      <c r="I142" s="478"/>
      <c r="J142" s="478"/>
      <c r="K142" s="478"/>
      <c r="L142" s="478"/>
      <c r="M142" s="478"/>
      <c r="N142" s="478"/>
      <c r="O142" s="478"/>
      <c r="P142" s="478"/>
      <c r="Q142" s="478"/>
      <c r="R142" s="478"/>
      <c r="S142" s="478"/>
      <c r="T142" s="478"/>
      <c r="U142" s="478"/>
      <c r="V142" s="478"/>
      <c r="W142" s="478"/>
      <c r="X142" s="478"/>
      <c r="Y142" s="478"/>
      <c r="Z142" s="478"/>
      <c r="AA142" s="478"/>
      <c r="AB142" s="478"/>
      <c r="AC142" s="478"/>
      <c r="AD142" s="478"/>
      <c r="AE142" s="478"/>
      <c r="AF142" s="478"/>
      <c r="AG142" s="478"/>
      <c r="AH142" s="478"/>
      <c r="AI142" s="478"/>
      <c r="AJ142" s="478"/>
      <c r="AK142" s="478"/>
      <c r="AL142" s="478"/>
      <c r="AM142" s="478"/>
      <c r="AN142" s="478"/>
      <c r="AO142" s="478"/>
      <c r="AP142" s="478"/>
      <c r="AQ142" s="478"/>
      <c r="AR142" s="478"/>
      <c r="AS142" s="478"/>
      <c r="AT142" s="478"/>
      <c r="AU142" s="478"/>
      <c r="AV142" s="232"/>
      <c r="AW142" s="251"/>
      <c r="AX142" s="155"/>
      <c r="BA142" s="50" t="s">
        <v>416</v>
      </c>
      <c r="BB142" s="413" t="str">
        <f>IF(質問票!B142="","",質問票!B142)</f>
        <v/>
      </c>
    </row>
    <row r="143" spans="2:54" ht="8.4499999999999993" customHeight="1">
      <c r="B143" s="143"/>
      <c r="C143" s="254"/>
      <c r="D143" s="232"/>
      <c r="E143" s="478"/>
      <c r="F143" s="478"/>
      <c r="G143" s="478"/>
      <c r="H143" s="478"/>
      <c r="I143" s="478"/>
      <c r="J143" s="478"/>
      <c r="K143" s="478"/>
      <c r="L143" s="478"/>
      <c r="M143" s="478"/>
      <c r="N143" s="478"/>
      <c r="O143" s="478"/>
      <c r="P143" s="478"/>
      <c r="Q143" s="478"/>
      <c r="R143" s="478"/>
      <c r="S143" s="478"/>
      <c r="T143" s="478"/>
      <c r="U143" s="478"/>
      <c r="V143" s="478"/>
      <c r="W143" s="478"/>
      <c r="X143" s="478"/>
      <c r="Y143" s="478"/>
      <c r="Z143" s="478"/>
      <c r="AA143" s="478"/>
      <c r="AB143" s="478"/>
      <c r="AC143" s="478"/>
      <c r="AD143" s="478"/>
      <c r="AE143" s="478"/>
      <c r="AF143" s="478"/>
      <c r="AG143" s="478"/>
      <c r="AH143" s="478"/>
      <c r="AI143" s="478"/>
      <c r="AJ143" s="478"/>
      <c r="AK143" s="478"/>
      <c r="AL143" s="478"/>
      <c r="AM143" s="478"/>
      <c r="AN143" s="478"/>
      <c r="AO143" s="478"/>
      <c r="AP143" s="478"/>
      <c r="AQ143" s="478"/>
      <c r="AR143" s="478"/>
      <c r="AS143" s="478"/>
      <c r="AT143" s="478"/>
      <c r="AU143" s="478"/>
      <c r="AV143" s="232"/>
      <c r="AW143" s="251"/>
      <c r="AX143" s="155"/>
      <c r="BA143" s="49" t="s">
        <v>417</v>
      </c>
      <c r="BB143" s="413" t="str">
        <f>IF(質問票!B143="","",質問票!B143)</f>
        <v/>
      </c>
    </row>
    <row r="144" spans="2:54" ht="8.4499999999999993" customHeight="1">
      <c r="B144" s="143"/>
      <c r="C144" s="254"/>
      <c r="D144" s="232"/>
      <c r="E144" s="478"/>
      <c r="F144" s="478"/>
      <c r="G144" s="478"/>
      <c r="H144" s="478"/>
      <c r="I144" s="478"/>
      <c r="J144" s="478"/>
      <c r="K144" s="478"/>
      <c r="L144" s="478"/>
      <c r="M144" s="478"/>
      <c r="N144" s="478"/>
      <c r="O144" s="478"/>
      <c r="P144" s="478"/>
      <c r="Q144" s="478"/>
      <c r="R144" s="478"/>
      <c r="S144" s="478"/>
      <c r="T144" s="478"/>
      <c r="U144" s="478"/>
      <c r="V144" s="478"/>
      <c r="W144" s="478"/>
      <c r="X144" s="478"/>
      <c r="Y144" s="478"/>
      <c r="Z144" s="478"/>
      <c r="AA144" s="478"/>
      <c r="AB144" s="478"/>
      <c r="AC144" s="478"/>
      <c r="AD144" s="478"/>
      <c r="AE144" s="478"/>
      <c r="AF144" s="478"/>
      <c r="AG144" s="478"/>
      <c r="AH144" s="478"/>
      <c r="AI144" s="478"/>
      <c r="AJ144" s="478"/>
      <c r="AK144" s="478"/>
      <c r="AL144" s="478"/>
      <c r="AM144" s="478"/>
      <c r="AN144" s="478"/>
      <c r="AO144" s="478"/>
      <c r="AP144" s="478"/>
      <c r="AQ144" s="478"/>
      <c r="AR144" s="478"/>
      <c r="AS144" s="478"/>
      <c r="AT144" s="478"/>
      <c r="AU144" s="478"/>
      <c r="AV144" s="232"/>
      <c r="AW144" s="251"/>
      <c r="AX144" s="155"/>
      <c r="BA144" s="49" t="s">
        <v>418</v>
      </c>
      <c r="BB144" s="413" t="str">
        <f>IF(質問票!B144="","",質問票!B144)</f>
        <v/>
      </c>
    </row>
    <row r="145" spans="2:54" ht="8.4499999999999993" customHeight="1">
      <c r="B145" s="143"/>
      <c r="C145" s="254"/>
      <c r="D145" s="232"/>
      <c r="E145" s="478"/>
      <c r="F145" s="478"/>
      <c r="G145" s="478"/>
      <c r="H145" s="478"/>
      <c r="I145" s="478"/>
      <c r="J145" s="478"/>
      <c r="K145" s="478"/>
      <c r="L145" s="478"/>
      <c r="M145" s="478"/>
      <c r="N145" s="478"/>
      <c r="O145" s="478"/>
      <c r="P145" s="478"/>
      <c r="Q145" s="478"/>
      <c r="R145" s="478"/>
      <c r="S145" s="478"/>
      <c r="T145" s="478"/>
      <c r="U145" s="478"/>
      <c r="V145" s="478"/>
      <c r="W145" s="478"/>
      <c r="X145" s="478"/>
      <c r="Y145" s="478"/>
      <c r="Z145" s="478"/>
      <c r="AA145" s="478"/>
      <c r="AB145" s="478"/>
      <c r="AC145" s="478"/>
      <c r="AD145" s="478"/>
      <c r="AE145" s="478"/>
      <c r="AF145" s="478"/>
      <c r="AG145" s="478"/>
      <c r="AH145" s="478"/>
      <c r="AI145" s="478"/>
      <c r="AJ145" s="478"/>
      <c r="AK145" s="478"/>
      <c r="AL145" s="478"/>
      <c r="AM145" s="478"/>
      <c r="AN145" s="478"/>
      <c r="AO145" s="478"/>
      <c r="AP145" s="478"/>
      <c r="AQ145" s="478"/>
      <c r="AR145" s="478"/>
      <c r="AS145" s="478"/>
      <c r="AT145" s="478"/>
      <c r="AU145" s="478"/>
      <c r="AV145" s="232"/>
      <c r="AW145" s="251"/>
      <c r="AX145" s="155"/>
      <c r="BA145" s="50" t="s">
        <v>419</v>
      </c>
      <c r="BB145" s="413" t="str">
        <f>IF(質問票!B145="","",質問票!B145)</f>
        <v/>
      </c>
    </row>
    <row r="146" spans="2:54" ht="8.4499999999999993" customHeight="1">
      <c r="B146" s="143"/>
      <c r="C146" s="254"/>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O146" s="232"/>
      <c r="AP146" s="232"/>
      <c r="AQ146" s="232"/>
      <c r="AR146" s="232"/>
      <c r="AS146" s="232"/>
      <c r="AT146" s="232"/>
      <c r="AU146" s="232"/>
      <c r="AV146" s="232"/>
      <c r="AW146" s="251"/>
      <c r="AX146" s="155"/>
      <c r="BA146" s="50" t="s">
        <v>420</v>
      </c>
      <c r="BB146" s="413" t="str">
        <f>IF(質問票!B146="","",質問票!B146)</f>
        <v/>
      </c>
    </row>
    <row r="147" spans="2:54" ht="8.4499999999999993" customHeight="1">
      <c r="B147" s="143"/>
      <c r="C147" s="167">
        <v>18</v>
      </c>
      <c r="D147" s="164"/>
      <c r="E147" s="164" t="s">
        <v>86</v>
      </c>
      <c r="F147" s="164"/>
      <c r="G147" s="164"/>
      <c r="H147" s="164"/>
      <c r="I147" s="164"/>
      <c r="J147" s="164"/>
      <c r="K147" s="162" t="s">
        <v>87</v>
      </c>
      <c r="L147" s="164"/>
      <c r="M147" s="232"/>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212"/>
      <c r="AX147" s="155"/>
      <c r="BA147" s="49" t="s">
        <v>421</v>
      </c>
      <c r="BB147" s="413" t="str">
        <f>IF(質問票!B147="","",質問票!B147)</f>
        <v/>
      </c>
    </row>
    <row r="148" spans="2:54" ht="8.4499999999999993" customHeight="1">
      <c r="B148" s="143"/>
      <c r="C148" s="176"/>
      <c r="D148" s="164"/>
      <c r="E148" s="485" t="str">
        <f>IF(BB162="","未入力",BB162)</f>
        <v>未入力</v>
      </c>
      <c r="F148" s="485"/>
      <c r="G148" s="485"/>
      <c r="H148" s="485"/>
      <c r="I148" s="485"/>
      <c r="J148" s="485"/>
      <c r="K148" s="485"/>
      <c r="L148" s="485"/>
      <c r="M148" s="485"/>
      <c r="N148" s="485"/>
      <c r="O148" s="485"/>
      <c r="P148" s="485"/>
      <c r="Q148" s="485"/>
      <c r="R148" s="485"/>
      <c r="S148" s="485"/>
      <c r="T148" s="485"/>
      <c r="U148" s="485"/>
      <c r="V148" s="485"/>
      <c r="W148" s="485"/>
      <c r="X148" s="485"/>
      <c r="Y148" s="485"/>
      <c r="Z148" s="485"/>
      <c r="AA148" s="485"/>
      <c r="AB148" s="485"/>
      <c r="AC148" s="485"/>
      <c r="AD148" s="485"/>
      <c r="AE148" s="485"/>
      <c r="AF148" s="485"/>
      <c r="AG148" s="485"/>
      <c r="AH148" s="485"/>
      <c r="AI148" s="485"/>
      <c r="AJ148" s="485"/>
      <c r="AK148" s="485"/>
      <c r="AL148" s="485"/>
      <c r="AM148" s="485"/>
      <c r="AN148" s="485"/>
      <c r="AO148" s="485"/>
      <c r="AP148" s="485"/>
      <c r="AQ148" s="485"/>
      <c r="AR148" s="485"/>
      <c r="AS148" s="485"/>
      <c r="AT148" s="485"/>
      <c r="AU148" s="485"/>
      <c r="AV148" s="164"/>
      <c r="AW148" s="212"/>
      <c r="AX148" s="155"/>
      <c r="BA148" s="49" t="s">
        <v>422</v>
      </c>
      <c r="BB148" s="413" t="str">
        <f>IF(質問票!B148="","",質問票!B148)</f>
        <v/>
      </c>
    </row>
    <row r="149" spans="2:54" ht="8.4499999999999993" customHeight="1">
      <c r="B149" s="143"/>
      <c r="C149" s="176"/>
      <c r="D149" s="164"/>
      <c r="E149" s="486"/>
      <c r="F149" s="486"/>
      <c r="G149" s="486"/>
      <c r="H149" s="486"/>
      <c r="I149" s="486"/>
      <c r="J149" s="486"/>
      <c r="K149" s="486"/>
      <c r="L149" s="486"/>
      <c r="M149" s="486"/>
      <c r="N149" s="486"/>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6"/>
      <c r="AL149" s="486"/>
      <c r="AM149" s="486"/>
      <c r="AN149" s="486"/>
      <c r="AO149" s="486"/>
      <c r="AP149" s="486"/>
      <c r="AQ149" s="486"/>
      <c r="AR149" s="486"/>
      <c r="AS149" s="486"/>
      <c r="AT149" s="486"/>
      <c r="AU149" s="486"/>
      <c r="AV149" s="232"/>
      <c r="AW149" s="212"/>
      <c r="AX149" s="155"/>
      <c r="BA149" s="50" t="s">
        <v>423</v>
      </c>
      <c r="BB149" s="413" t="str">
        <f>IF(質問票!B149="","",質問票!B149)</f>
        <v/>
      </c>
    </row>
    <row r="150" spans="2:54" ht="8.4499999999999993" customHeight="1">
      <c r="B150" s="143"/>
      <c r="C150" s="148"/>
      <c r="D150" s="143"/>
      <c r="E150" s="482" t="s">
        <v>402</v>
      </c>
      <c r="F150" s="482"/>
      <c r="G150" s="482"/>
      <c r="H150" s="482"/>
      <c r="I150" s="482"/>
      <c r="J150" s="482"/>
      <c r="K150" s="482"/>
      <c r="L150" s="482"/>
      <c r="M150" s="482"/>
      <c r="N150" s="482"/>
      <c r="O150" s="482"/>
      <c r="P150" s="482"/>
      <c r="Q150" s="482"/>
      <c r="R150" s="482"/>
      <c r="S150" s="482"/>
      <c r="T150" s="482"/>
      <c r="U150" s="482"/>
      <c r="V150" s="482"/>
      <c r="W150" s="482"/>
      <c r="X150" s="483" t="str">
        <f>IF(BB163="","",BB163)</f>
        <v/>
      </c>
      <c r="Y150" s="483"/>
      <c r="Z150" s="483"/>
      <c r="AA150" s="483"/>
      <c r="AB150" s="483"/>
      <c r="AC150" s="483"/>
      <c r="AD150" s="483"/>
      <c r="AE150" s="483"/>
      <c r="AF150" s="483"/>
      <c r="AG150" s="483"/>
      <c r="AH150" s="483"/>
      <c r="AI150" s="483"/>
      <c r="AJ150" s="483"/>
      <c r="AK150" s="483"/>
      <c r="AL150" s="483"/>
      <c r="AM150" s="483"/>
      <c r="AN150" s="483"/>
      <c r="AO150" s="483"/>
      <c r="AP150" s="483"/>
      <c r="AQ150" s="483"/>
      <c r="AR150" s="483"/>
      <c r="AS150" s="483"/>
      <c r="AT150" s="483"/>
      <c r="AU150" s="483"/>
      <c r="AV150" s="154"/>
      <c r="AW150" s="255"/>
      <c r="AX150" s="155"/>
      <c r="BA150" s="50" t="s">
        <v>424</v>
      </c>
      <c r="BB150" s="413" t="str">
        <f>IF(質問票!B150="","",質問票!B150)</f>
        <v/>
      </c>
    </row>
    <row r="151" spans="2:54" ht="8.4499999999999993" customHeight="1">
      <c r="B151" s="143"/>
      <c r="C151" s="176"/>
      <c r="D151" s="164"/>
      <c r="E151" s="482"/>
      <c r="F151" s="482"/>
      <c r="G151" s="482"/>
      <c r="H151" s="482"/>
      <c r="I151" s="482"/>
      <c r="J151" s="482"/>
      <c r="K151" s="482"/>
      <c r="L151" s="482"/>
      <c r="M151" s="482"/>
      <c r="N151" s="482"/>
      <c r="O151" s="482"/>
      <c r="P151" s="482"/>
      <c r="Q151" s="482"/>
      <c r="R151" s="482"/>
      <c r="S151" s="482"/>
      <c r="T151" s="482"/>
      <c r="U151" s="482"/>
      <c r="V151" s="482"/>
      <c r="W151" s="482"/>
      <c r="X151" s="484"/>
      <c r="Y151" s="484"/>
      <c r="Z151" s="484"/>
      <c r="AA151" s="484"/>
      <c r="AB151" s="484"/>
      <c r="AC151" s="484"/>
      <c r="AD151" s="484"/>
      <c r="AE151" s="484"/>
      <c r="AF151" s="484"/>
      <c r="AG151" s="484"/>
      <c r="AH151" s="484"/>
      <c r="AI151" s="484"/>
      <c r="AJ151" s="484"/>
      <c r="AK151" s="484"/>
      <c r="AL151" s="484"/>
      <c r="AM151" s="484"/>
      <c r="AN151" s="484"/>
      <c r="AO151" s="484"/>
      <c r="AP151" s="484"/>
      <c r="AQ151" s="484"/>
      <c r="AR151" s="484"/>
      <c r="AS151" s="484"/>
      <c r="AT151" s="484"/>
      <c r="AU151" s="484"/>
      <c r="AV151" s="154"/>
      <c r="AW151" s="212"/>
      <c r="AX151" s="155"/>
      <c r="BA151" s="49" t="s">
        <v>425</v>
      </c>
      <c r="BB151" s="413" t="str">
        <f>IF(質問票!B151="","",質問票!B151)</f>
        <v/>
      </c>
    </row>
    <row r="152" spans="2:54" ht="8.4499999999999993" customHeight="1">
      <c r="B152" s="143"/>
      <c r="C152" s="167"/>
      <c r="D152" s="164"/>
      <c r="E152" s="256"/>
      <c r="F152" s="256"/>
      <c r="G152" s="256"/>
      <c r="H152" s="256"/>
      <c r="I152" s="256"/>
      <c r="J152" s="256"/>
      <c r="K152" s="256"/>
      <c r="L152" s="256"/>
      <c r="M152" s="256"/>
      <c r="N152" s="256"/>
      <c r="O152" s="256"/>
      <c r="P152" s="256"/>
      <c r="Q152" s="256"/>
      <c r="R152" s="256"/>
      <c r="S152" s="256"/>
      <c r="T152" s="256"/>
      <c r="U152" s="256"/>
      <c r="V152" s="256"/>
      <c r="W152" s="256"/>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12"/>
      <c r="AX152" s="155"/>
      <c r="BA152" s="49" t="s">
        <v>426</v>
      </c>
      <c r="BB152" s="413" t="str">
        <f>IF(質問票!B152="","",質問票!B152)</f>
        <v/>
      </c>
    </row>
    <row r="153" spans="2:54" ht="8.4499999999999993" customHeight="1">
      <c r="B153" s="143"/>
      <c r="C153" s="167">
        <v>19</v>
      </c>
      <c r="D153" s="164"/>
      <c r="E153" s="164" t="s">
        <v>437</v>
      </c>
      <c r="F153" s="164"/>
      <c r="G153" s="164"/>
      <c r="H153" s="164"/>
      <c r="I153" s="164"/>
      <c r="J153" s="164"/>
      <c r="K153" s="164"/>
      <c r="L153" s="164"/>
      <c r="M153" s="485" t="str">
        <f>IF(BB164="","",BB164)</f>
        <v/>
      </c>
      <c r="N153" s="485"/>
      <c r="O153" s="485"/>
      <c r="P153" s="485"/>
      <c r="Q153" s="485"/>
      <c r="R153" s="485"/>
      <c r="S153" s="485"/>
      <c r="T153" s="485"/>
      <c r="U153" s="485"/>
      <c r="V153" s="485"/>
      <c r="W153" s="485"/>
      <c r="X153" s="485"/>
      <c r="Y153" s="485"/>
      <c r="Z153" s="485"/>
      <c r="AA153" s="485"/>
      <c r="AB153" s="485"/>
      <c r="AC153" s="485"/>
      <c r="AD153" s="485"/>
      <c r="AE153" s="485"/>
      <c r="AF153" s="485"/>
      <c r="AG153" s="485"/>
      <c r="AH153" s="485"/>
      <c r="AI153" s="485"/>
      <c r="AJ153" s="485"/>
      <c r="AK153" s="485"/>
      <c r="AL153" s="485"/>
      <c r="AM153" s="485"/>
      <c r="AN153" s="485"/>
      <c r="AO153" s="485"/>
      <c r="AP153" s="485"/>
      <c r="AQ153" s="485"/>
      <c r="AR153" s="485"/>
      <c r="AS153" s="485"/>
      <c r="AT153" s="485"/>
      <c r="AU153" s="485"/>
      <c r="AV153" s="154"/>
      <c r="AW153" s="255"/>
      <c r="AX153" s="155"/>
      <c r="BA153" s="50" t="s">
        <v>427</v>
      </c>
      <c r="BB153" s="413" t="str">
        <f>IF(質問票!B153="","",質問票!B153)</f>
        <v/>
      </c>
    </row>
    <row r="154" spans="2:54" ht="8.4499999999999993" customHeight="1">
      <c r="B154" s="143"/>
      <c r="C154" s="148"/>
      <c r="D154" s="143"/>
      <c r="E154" s="162" t="s">
        <v>88</v>
      </c>
      <c r="F154" s="143"/>
      <c r="G154" s="143"/>
      <c r="H154" s="143"/>
      <c r="I154" s="143"/>
      <c r="J154" s="143"/>
      <c r="K154" s="143"/>
      <c r="L154" s="143"/>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c r="AK154" s="486"/>
      <c r="AL154" s="486"/>
      <c r="AM154" s="486"/>
      <c r="AN154" s="486"/>
      <c r="AO154" s="486"/>
      <c r="AP154" s="486"/>
      <c r="AQ154" s="486"/>
      <c r="AR154" s="486"/>
      <c r="AS154" s="486"/>
      <c r="AT154" s="486"/>
      <c r="AU154" s="486"/>
      <c r="AV154" s="154"/>
      <c r="AW154" s="258"/>
      <c r="AX154" s="155"/>
      <c r="BA154" s="50" t="s">
        <v>428</v>
      </c>
      <c r="BB154" s="413" t="str">
        <f>IF(質問票!B154="","",質問票!B154)</f>
        <v/>
      </c>
    </row>
    <row r="155" spans="2:54" ht="8.4499999999999993" customHeight="1">
      <c r="B155" s="143"/>
      <c r="C155" s="148"/>
      <c r="D155" s="143"/>
      <c r="E155" s="154"/>
      <c r="F155" s="154"/>
      <c r="G155" s="154"/>
      <c r="H155" s="154"/>
      <c r="I155" s="154"/>
      <c r="J155" s="154"/>
      <c r="K155" s="154"/>
      <c r="L155" s="154"/>
      <c r="M155" s="259"/>
      <c r="N155" s="259"/>
      <c r="O155" s="259"/>
      <c r="P155" s="259"/>
      <c r="Q155" s="259"/>
      <c r="R155" s="259"/>
      <c r="S155" s="259"/>
      <c r="T155" s="259"/>
      <c r="U155" s="259"/>
      <c r="V155" s="259"/>
      <c r="W155" s="259"/>
      <c r="X155" s="259"/>
      <c r="Y155" s="259"/>
      <c r="Z155" s="259"/>
      <c r="AA155" s="259"/>
      <c r="AB155" s="259"/>
      <c r="AC155" s="259"/>
      <c r="AD155" s="259"/>
      <c r="AE155" s="259"/>
      <c r="AF155" s="259"/>
      <c r="AG155" s="259"/>
      <c r="AH155" s="259"/>
      <c r="AI155" s="259"/>
      <c r="AJ155" s="259"/>
      <c r="AK155" s="259"/>
      <c r="AL155" s="259"/>
      <c r="AM155" s="259"/>
      <c r="AN155" s="259"/>
      <c r="AO155" s="259"/>
      <c r="AP155" s="259"/>
      <c r="AQ155" s="259"/>
      <c r="AR155" s="259"/>
      <c r="AS155" s="259"/>
      <c r="AT155" s="259"/>
      <c r="AU155" s="259"/>
      <c r="AV155" s="154"/>
      <c r="AW155" s="212"/>
      <c r="AX155" s="155"/>
      <c r="BA155" s="49" t="s">
        <v>429</v>
      </c>
      <c r="BB155" s="413" t="str">
        <f>IF(質問票!B155="","",質問票!B155)</f>
        <v/>
      </c>
    </row>
    <row r="156" spans="2:54" ht="8.4499999999999993" customHeight="1">
      <c r="B156" s="143"/>
      <c r="C156" s="167">
        <v>20</v>
      </c>
      <c r="D156" s="143"/>
      <c r="E156" s="164" t="s">
        <v>439</v>
      </c>
      <c r="F156" s="164"/>
      <c r="G156" s="164"/>
      <c r="H156" s="164"/>
      <c r="I156" s="164"/>
      <c r="J156" s="164"/>
      <c r="K156" s="164"/>
      <c r="L156" s="164"/>
      <c r="M156" s="485" t="str">
        <f>IF(BB165="","",BB165)</f>
        <v/>
      </c>
      <c r="N156" s="485"/>
      <c r="O156" s="485"/>
      <c r="P156" s="485"/>
      <c r="Q156" s="485"/>
      <c r="R156" s="485"/>
      <c r="S156" s="485"/>
      <c r="T156" s="485"/>
      <c r="U156" s="485"/>
      <c r="V156" s="485"/>
      <c r="W156" s="485"/>
      <c r="X156" s="485"/>
      <c r="Y156" s="485"/>
      <c r="Z156" s="485"/>
      <c r="AA156" s="485"/>
      <c r="AB156" s="485"/>
      <c r="AC156" s="485"/>
      <c r="AD156" s="485"/>
      <c r="AE156" s="485"/>
      <c r="AF156" s="485"/>
      <c r="AG156" s="485"/>
      <c r="AH156" s="485"/>
      <c r="AI156" s="485"/>
      <c r="AJ156" s="485"/>
      <c r="AK156" s="485"/>
      <c r="AL156" s="485"/>
      <c r="AM156" s="485"/>
      <c r="AN156" s="485"/>
      <c r="AO156" s="485"/>
      <c r="AP156" s="485"/>
      <c r="AQ156" s="485"/>
      <c r="AR156" s="485"/>
      <c r="AS156" s="485"/>
      <c r="AT156" s="485"/>
      <c r="AU156" s="485"/>
      <c r="AV156" s="143"/>
      <c r="AW156" s="255"/>
      <c r="AX156" s="155"/>
      <c r="BA156" s="49" t="s">
        <v>430</v>
      </c>
      <c r="BB156" s="413" t="str">
        <f>IF(質問票!B156="","",質問票!B156)</f>
        <v/>
      </c>
    </row>
    <row r="157" spans="2:54" ht="8.4499999999999993" customHeight="1">
      <c r="B157" s="143"/>
      <c r="C157" s="148"/>
      <c r="D157" s="143"/>
      <c r="E157" s="162" t="s">
        <v>89</v>
      </c>
      <c r="F157" s="143"/>
      <c r="G157" s="143"/>
      <c r="H157" s="143"/>
      <c r="I157" s="143"/>
      <c r="J157" s="143"/>
      <c r="K157" s="143"/>
      <c r="L157" s="143"/>
      <c r="M157" s="486"/>
      <c r="N157" s="486"/>
      <c r="O157" s="486"/>
      <c r="P157" s="486"/>
      <c r="Q157" s="486"/>
      <c r="R157" s="486"/>
      <c r="S157" s="486"/>
      <c r="T157" s="486"/>
      <c r="U157" s="486"/>
      <c r="V157" s="486"/>
      <c r="W157" s="486"/>
      <c r="X157" s="486"/>
      <c r="Y157" s="486"/>
      <c r="Z157" s="486"/>
      <c r="AA157" s="486"/>
      <c r="AB157" s="486"/>
      <c r="AC157" s="486"/>
      <c r="AD157" s="486"/>
      <c r="AE157" s="486"/>
      <c r="AF157" s="486"/>
      <c r="AG157" s="486"/>
      <c r="AH157" s="486"/>
      <c r="AI157" s="486"/>
      <c r="AJ157" s="486"/>
      <c r="AK157" s="486"/>
      <c r="AL157" s="486"/>
      <c r="AM157" s="486"/>
      <c r="AN157" s="486"/>
      <c r="AO157" s="486"/>
      <c r="AP157" s="486"/>
      <c r="AQ157" s="486"/>
      <c r="AR157" s="486"/>
      <c r="AS157" s="486"/>
      <c r="AT157" s="486"/>
      <c r="AU157" s="486"/>
      <c r="AV157" s="143"/>
      <c r="AW157" s="255"/>
      <c r="AX157" s="155"/>
      <c r="BA157" s="50" t="s">
        <v>431</v>
      </c>
      <c r="BB157" s="413" t="str">
        <f>IF(質問票!B157="","",質問票!B157)</f>
        <v/>
      </c>
    </row>
    <row r="158" spans="2:54" ht="8.4499999999999993" customHeight="1">
      <c r="B158" s="143"/>
      <c r="C158" s="176"/>
      <c r="D158" s="482"/>
      <c r="E158" s="482"/>
      <c r="F158" s="482"/>
      <c r="G158" s="482"/>
      <c r="H158" s="482"/>
      <c r="I158" s="482"/>
      <c r="J158" s="482"/>
      <c r="K158" s="482"/>
      <c r="L158" s="482"/>
      <c r="M158" s="482"/>
      <c r="N158" s="482"/>
      <c r="O158" s="482"/>
      <c r="P158" s="482"/>
      <c r="Q158" s="482"/>
      <c r="R158" s="482"/>
      <c r="S158" s="482"/>
      <c r="T158" s="482"/>
      <c r="U158" s="482"/>
      <c r="V158" s="482"/>
      <c r="W158" s="738"/>
      <c r="X158" s="738"/>
      <c r="Y158" s="738"/>
      <c r="Z158" s="738"/>
      <c r="AA158" s="738"/>
      <c r="AB158" s="738"/>
      <c r="AC158" s="738"/>
      <c r="AD158" s="738"/>
      <c r="AE158" s="738"/>
      <c r="AF158" s="738"/>
      <c r="AG158" s="738"/>
      <c r="AH158" s="738"/>
      <c r="AI158" s="738"/>
      <c r="AJ158" s="738"/>
      <c r="AK158" s="738"/>
      <c r="AL158" s="738"/>
      <c r="AM158" s="738"/>
      <c r="AN158" s="738"/>
      <c r="AO158" s="738"/>
      <c r="AP158" s="738"/>
      <c r="AQ158" s="738"/>
      <c r="AR158" s="738"/>
      <c r="AS158" s="738"/>
      <c r="AT158" s="738"/>
      <c r="AU158" s="738"/>
      <c r="AV158" s="164"/>
      <c r="AW158" s="212"/>
      <c r="AX158" s="155"/>
      <c r="BA158" s="50" t="s">
        <v>432</v>
      </c>
      <c r="BB158" s="413" t="str">
        <f>IF(質問票!B158="","",質問票!B158)</f>
        <v/>
      </c>
    </row>
    <row r="159" spans="2:54" ht="8.4499999999999993" customHeight="1">
      <c r="B159" s="143"/>
      <c r="C159" s="148"/>
      <c r="D159" s="482"/>
      <c r="E159" s="482"/>
      <c r="F159" s="482"/>
      <c r="G159" s="482"/>
      <c r="H159" s="482"/>
      <c r="I159" s="482"/>
      <c r="J159" s="482"/>
      <c r="K159" s="482"/>
      <c r="L159" s="482"/>
      <c r="M159" s="482"/>
      <c r="N159" s="482"/>
      <c r="O159" s="482"/>
      <c r="P159" s="482"/>
      <c r="Q159" s="482"/>
      <c r="R159" s="482"/>
      <c r="S159" s="482"/>
      <c r="T159" s="482"/>
      <c r="U159" s="482"/>
      <c r="V159" s="482"/>
      <c r="W159" s="585"/>
      <c r="X159" s="585"/>
      <c r="Y159" s="585"/>
      <c r="Z159" s="585"/>
      <c r="AA159" s="585"/>
      <c r="AB159" s="585"/>
      <c r="AC159" s="585"/>
      <c r="AD159" s="585"/>
      <c r="AE159" s="585"/>
      <c r="AF159" s="585"/>
      <c r="AG159" s="585"/>
      <c r="AH159" s="585"/>
      <c r="AI159" s="585"/>
      <c r="AJ159" s="585"/>
      <c r="AK159" s="585"/>
      <c r="AL159" s="585"/>
      <c r="AM159" s="585"/>
      <c r="AN159" s="585"/>
      <c r="AO159" s="585"/>
      <c r="AP159" s="585"/>
      <c r="AQ159" s="585"/>
      <c r="AR159" s="585"/>
      <c r="AS159" s="585"/>
      <c r="AT159" s="585"/>
      <c r="AU159" s="585"/>
      <c r="AV159" s="143"/>
      <c r="AW159" s="255"/>
      <c r="AX159" s="155"/>
      <c r="BA159" s="49" t="s">
        <v>433</v>
      </c>
      <c r="BB159" s="413" t="str">
        <f>IF(質問票!B159="","",質問票!B159)</f>
        <v/>
      </c>
    </row>
    <row r="160" spans="2:54" ht="8.4499999999999993" customHeight="1">
      <c r="B160" s="143"/>
      <c r="C160" s="167">
        <v>21</v>
      </c>
      <c r="D160" s="164"/>
      <c r="E160" s="164" t="s">
        <v>214</v>
      </c>
      <c r="F160" s="164"/>
      <c r="G160" s="164"/>
      <c r="H160" s="164"/>
      <c r="I160" s="164"/>
      <c r="J160" s="164"/>
      <c r="K160" s="164"/>
      <c r="L160" s="164"/>
      <c r="M160" s="164"/>
      <c r="N160" s="164"/>
      <c r="O160" s="164"/>
      <c r="P160" s="164"/>
      <c r="Q160" s="164"/>
      <c r="R160" s="164"/>
      <c r="S160" s="479" t="str">
        <f>IF(BB166="","",BB166)</f>
        <v/>
      </c>
      <c r="T160" s="479"/>
      <c r="U160" s="479"/>
      <c r="V160" s="479"/>
      <c r="W160" s="479"/>
      <c r="X160" s="479"/>
      <c r="Y160" s="479"/>
      <c r="Z160" s="479"/>
      <c r="AA160" s="479"/>
      <c r="AB160" s="479"/>
      <c r="AC160" s="479"/>
      <c r="AD160" s="479"/>
      <c r="AE160" s="479"/>
      <c r="AF160" s="479"/>
      <c r="AG160" s="479"/>
      <c r="AH160" s="479"/>
      <c r="AI160" s="479"/>
      <c r="AJ160" s="479"/>
      <c r="AK160" s="479"/>
      <c r="AL160" s="479"/>
      <c r="AM160" s="479"/>
      <c r="AN160" s="479"/>
      <c r="AO160" s="479"/>
      <c r="AP160" s="479"/>
      <c r="AQ160" s="479"/>
      <c r="AR160" s="479"/>
      <c r="AS160" s="479"/>
      <c r="AT160" s="479"/>
      <c r="AU160" s="479"/>
      <c r="AV160" s="164"/>
      <c r="AW160" s="212"/>
      <c r="AX160" s="155"/>
      <c r="BA160" s="49" t="s">
        <v>434</v>
      </c>
      <c r="BB160" s="413" t="str">
        <f>IF(質問票!B160="","",質問票!B160)</f>
        <v/>
      </c>
    </row>
    <row r="161" spans="2:54" ht="8.4499999999999993" customHeight="1">
      <c r="B161" s="143"/>
      <c r="C161" s="176"/>
      <c r="D161" s="164"/>
      <c r="E161" s="162" t="s">
        <v>90</v>
      </c>
      <c r="F161" s="164"/>
      <c r="G161" s="164"/>
      <c r="H161" s="164"/>
      <c r="I161" s="164"/>
      <c r="J161" s="164"/>
      <c r="K161" s="164"/>
      <c r="L161" s="164"/>
      <c r="M161" s="164"/>
      <c r="N161" s="164"/>
      <c r="O161" s="164"/>
      <c r="P161" s="164"/>
      <c r="Q161" s="164"/>
      <c r="R161" s="164"/>
      <c r="S161" s="480"/>
      <c r="T161" s="480"/>
      <c r="U161" s="480"/>
      <c r="V161" s="480"/>
      <c r="W161" s="480"/>
      <c r="X161" s="480"/>
      <c r="Y161" s="480"/>
      <c r="Z161" s="480"/>
      <c r="AA161" s="480"/>
      <c r="AB161" s="480"/>
      <c r="AC161" s="480"/>
      <c r="AD161" s="480"/>
      <c r="AE161" s="480"/>
      <c r="AF161" s="480"/>
      <c r="AG161" s="480"/>
      <c r="AH161" s="480"/>
      <c r="AI161" s="480"/>
      <c r="AJ161" s="480"/>
      <c r="AK161" s="480"/>
      <c r="AL161" s="480"/>
      <c r="AM161" s="480"/>
      <c r="AN161" s="480"/>
      <c r="AO161" s="480"/>
      <c r="AP161" s="480"/>
      <c r="AQ161" s="480"/>
      <c r="AR161" s="480"/>
      <c r="AS161" s="480"/>
      <c r="AT161" s="480"/>
      <c r="AU161" s="480"/>
      <c r="AV161" s="164"/>
      <c r="AW161" s="212"/>
      <c r="AX161" s="155"/>
      <c r="BA161" s="50" t="s">
        <v>435</v>
      </c>
      <c r="BB161" s="413" t="str">
        <f>IF(質問票!B161="","",質問票!B161)</f>
        <v/>
      </c>
    </row>
    <row r="162" spans="2:54" ht="8.4499999999999993" customHeight="1">
      <c r="B162" s="143"/>
      <c r="C162" s="176"/>
      <c r="D162" s="164"/>
      <c r="E162" s="164" t="s">
        <v>215</v>
      </c>
      <c r="F162" s="164"/>
      <c r="G162" s="164"/>
      <c r="H162" s="164"/>
      <c r="I162" s="164"/>
      <c r="J162" s="164"/>
      <c r="K162" s="164"/>
      <c r="L162" s="164"/>
      <c r="M162" s="164"/>
      <c r="N162" s="164"/>
      <c r="O162" s="164"/>
      <c r="P162" s="164"/>
      <c r="Q162" s="164"/>
      <c r="R162" s="164"/>
      <c r="S162" s="487" t="str">
        <f>IF(BB167="","",BB167)</f>
        <v/>
      </c>
      <c r="T162" s="487"/>
      <c r="U162" s="487"/>
      <c r="V162" s="487"/>
      <c r="W162" s="487"/>
      <c r="X162" s="487"/>
      <c r="Y162" s="487"/>
      <c r="Z162" s="487"/>
      <c r="AA162" s="487"/>
      <c r="AB162" s="487"/>
      <c r="AC162" s="487"/>
      <c r="AD162" s="487"/>
      <c r="AE162" s="487"/>
      <c r="AF162" s="487"/>
      <c r="AG162" s="487"/>
      <c r="AH162" s="487"/>
      <c r="AI162" s="487"/>
      <c r="AJ162" s="487"/>
      <c r="AK162" s="487"/>
      <c r="AL162" s="487"/>
      <c r="AM162" s="487"/>
      <c r="AN162" s="487"/>
      <c r="AO162" s="487"/>
      <c r="AP162" s="487"/>
      <c r="AQ162" s="487"/>
      <c r="AR162" s="487"/>
      <c r="AS162" s="487"/>
      <c r="AT162" s="487"/>
      <c r="AU162" s="487"/>
      <c r="AV162" s="164"/>
      <c r="AW162" s="212"/>
      <c r="AX162" s="155"/>
      <c r="BA162" s="50" t="s">
        <v>436</v>
      </c>
      <c r="BB162" s="413" t="str">
        <f>IF(質問票!B162="","",質問票!B162)</f>
        <v/>
      </c>
    </row>
    <row r="163" spans="2:54" ht="8.4499999999999993" customHeight="1">
      <c r="B163" s="143"/>
      <c r="C163" s="176"/>
      <c r="D163" s="164"/>
      <c r="E163" s="162" t="s">
        <v>216</v>
      </c>
      <c r="F163" s="143"/>
      <c r="G163" s="143"/>
      <c r="H163" s="143"/>
      <c r="I163" s="143"/>
      <c r="J163" s="164"/>
      <c r="K163" s="164"/>
      <c r="L163" s="164"/>
      <c r="M163" s="164"/>
      <c r="N163" s="164"/>
      <c r="O163" s="164"/>
      <c r="P163" s="164"/>
      <c r="Q163" s="164"/>
      <c r="R163" s="164"/>
      <c r="S163" s="488"/>
      <c r="T163" s="488"/>
      <c r="U163" s="488"/>
      <c r="V163" s="488"/>
      <c r="W163" s="488"/>
      <c r="X163" s="488"/>
      <c r="Y163" s="488"/>
      <c r="Z163" s="488"/>
      <c r="AA163" s="488"/>
      <c r="AB163" s="488"/>
      <c r="AC163" s="488"/>
      <c r="AD163" s="488"/>
      <c r="AE163" s="488"/>
      <c r="AF163" s="488"/>
      <c r="AG163" s="488"/>
      <c r="AH163" s="488"/>
      <c r="AI163" s="488"/>
      <c r="AJ163" s="488"/>
      <c r="AK163" s="488"/>
      <c r="AL163" s="488"/>
      <c r="AM163" s="488"/>
      <c r="AN163" s="488"/>
      <c r="AO163" s="488"/>
      <c r="AP163" s="488"/>
      <c r="AQ163" s="488"/>
      <c r="AR163" s="488"/>
      <c r="AS163" s="488"/>
      <c r="AT163" s="488"/>
      <c r="AU163" s="488"/>
      <c r="AV163" s="164"/>
      <c r="AW163" s="212"/>
      <c r="AX163" s="155"/>
      <c r="BA163" s="49" t="s">
        <v>403</v>
      </c>
      <c r="BB163" s="413" t="str">
        <f>IF(質問票!B163="","",質問票!B163)</f>
        <v/>
      </c>
    </row>
    <row r="164" spans="2:54" ht="8.4499999999999993" customHeight="1">
      <c r="B164" s="143"/>
      <c r="C164" s="176"/>
      <c r="D164" s="164"/>
      <c r="E164" s="143"/>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212"/>
      <c r="AX164" s="155"/>
      <c r="BA164" s="50" t="s">
        <v>438</v>
      </c>
      <c r="BB164" s="413" t="str">
        <f>IF(質問票!B164="","",質問票!B164)</f>
        <v/>
      </c>
    </row>
    <row r="165" spans="2:54" ht="8.4499999999999993" customHeight="1">
      <c r="B165" s="143"/>
      <c r="C165" s="167">
        <v>22</v>
      </c>
      <c r="D165" s="164"/>
      <c r="E165" s="164" t="s">
        <v>91</v>
      </c>
      <c r="F165" s="164"/>
      <c r="G165" s="164"/>
      <c r="H165" s="164"/>
      <c r="I165" s="164"/>
      <c r="J165" s="162" t="s">
        <v>271</v>
      </c>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c r="AV165" s="164"/>
      <c r="AW165" s="212"/>
      <c r="AX165" s="155"/>
      <c r="BA165" s="50" t="s">
        <v>440</v>
      </c>
      <c r="BB165" s="413" t="str">
        <f>IF(質問票!B165="","",質問票!B165)</f>
        <v/>
      </c>
    </row>
    <row r="166" spans="2:54" ht="8.4499999999999993" customHeight="1">
      <c r="B166" s="143"/>
      <c r="C166" s="176"/>
      <c r="D166" s="164"/>
      <c r="E166" s="164" t="s">
        <v>92</v>
      </c>
      <c r="F166" s="164"/>
      <c r="G166" s="164"/>
      <c r="H166" s="164"/>
      <c r="I166" s="164"/>
      <c r="J166" s="162" t="s">
        <v>272</v>
      </c>
      <c r="K166" s="143"/>
      <c r="L166" s="143"/>
      <c r="M166" s="143"/>
      <c r="N166" s="143"/>
      <c r="O166" s="143"/>
      <c r="P166" s="143"/>
      <c r="Q166" s="143"/>
      <c r="R166" s="143"/>
      <c r="S166" s="143"/>
      <c r="T166" s="143"/>
      <c r="U166" s="143"/>
      <c r="V166" s="143"/>
      <c r="W166" s="143"/>
      <c r="X166" s="143"/>
      <c r="Y166" s="143"/>
      <c r="Z166" s="143"/>
      <c r="AA166" s="143"/>
      <c r="AB166" s="143"/>
      <c r="AC166" s="164"/>
      <c r="AD166" s="164"/>
      <c r="AE166" s="164"/>
      <c r="AF166" s="164"/>
      <c r="AG166" s="164"/>
      <c r="AH166" s="164"/>
      <c r="AI166" s="164"/>
      <c r="AJ166" s="164"/>
      <c r="AK166" s="164"/>
      <c r="AL166" s="164"/>
      <c r="AM166" s="164"/>
      <c r="AN166" s="164"/>
      <c r="AO166" s="164"/>
      <c r="AP166" s="164"/>
      <c r="AQ166" s="164"/>
      <c r="AR166" s="164"/>
      <c r="AS166" s="164"/>
      <c r="AT166" s="164"/>
      <c r="AU166" s="164"/>
      <c r="AV166" s="164"/>
      <c r="AW166" s="212"/>
      <c r="AX166" s="155"/>
      <c r="BA166" s="50" t="s">
        <v>442</v>
      </c>
      <c r="BB166" s="413" t="str">
        <f>IF(質問票!B166="","",質問票!B166)</f>
        <v/>
      </c>
    </row>
    <row r="167" spans="2:54" ht="8.4499999999999993" customHeight="1">
      <c r="B167" s="143"/>
      <c r="C167" s="176"/>
      <c r="D167" s="164"/>
      <c r="E167" s="162"/>
      <c r="F167" s="164"/>
      <c r="G167" s="164"/>
      <c r="H167" s="164"/>
      <c r="I167" s="164"/>
      <c r="J167" s="143"/>
      <c r="K167" s="143"/>
      <c r="L167" s="143"/>
      <c r="M167" s="143"/>
      <c r="N167" s="143"/>
      <c r="O167" s="143"/>
      <c r="P167" s="143"/>
      <c r="Q167" s="143"/>
      <c r="R167" s="143"/>
      <c r="S167" s="143"/>
      <c r="T167" s="143"/>
      <c r="U167" s="143"/>
      <c r="V167" s="143"/>
      <c r="W167" s="143"/>
      <c r="X167" s="143"/>
      <c r="Y167" s="143"/>
      <c r="Z167" s="143"/>
      <c r="AA167" s="143"/>
      <c r="AB167" s="143"/>
      <c r="AC167" s="164"/>
      <c r="AD167" s="164"/>
      <c r="AE167" s="164"/>
      <c r="AF167" s="164"/>
      <c r="AG167" s="164"/>
      <c r="AH167" s="164"/>
      <c r="AI167" s="164"/>
      <c r="AJ167" s="164"/>
      <c r="AK167" s="164"/>
      <c r="AL167" s="164"/>
      <c r="AM167" s="164"/>
      <c r="AN167" s="164"/>
      <c r="AO167" s="164"/>
      <c r="AP167" s="164"/>
      <c r="AQ167" s="164"/>
      <c r="AR167" s="164"/>
      <c r="AS167" s="164"/>
      <c r="AT167" s="164"/>
      <c r="AU167" s="164"/>
      <c r="AV167" s="164"/>
      <c r="AW167" s="212"/>
      <c r="AX167" s="155"/>
      <c r="BA167" s="50" t="s">
        <v>441</v>
      </c>
      <c r="BB167" s="413" t="str">
        <f>IF(質問票!B167="","",質問票!B167)</f>
        <v/>
      </c>
    </row>
    <row r="168" spans="2:54" ht="8.4499999999999993" customHeight="1">
      <c r="B168" s="143"/>
      <c r="C168" s="176"/>
      <c r="D168" s="164"/>
      <c r="E168" s="205" t="s">
        <v>93</v>
      </c>
      <c r="F168" s="205"/>
      <c r="G168" s="205"/>
      <c r="H168" s="481" t="s">
        <v>94</v>
      </c>
      <c r="I168" s="481"/>
      <c r="J168" s="481"/>
      <c r="K168" s="481"/>
      <c r="L168" s="481"/>
      <c r="M168" s="481"/>
      <c r="N168" s="143"/>
      <c r="O168" s="205"/>
      <c r="P168" s="205"/>
      <c r="Q168" s="232"/>
      <c r="R168" s="232"/>
      <c r="S168" s="205"/>
      <c r="T168" s="205"/>
      <c r="U168" s="205"/>
      <c r="V168" s="205"/>
      <c r="W168" s="162"/>
      <c r="X168" s="162"/>
      <c r="Y168" s="232"/>
      <c r="Z168" s="232"/>
      <c r="AA168" s="232"/>
      <c r="AB168" s="232"/>
      <c r="AC168" s="205" t="s">
        <v>95</v>
      </c>
      <c r="AD168" s="205"/>
      <c r="AE168" s="205"/>
      <c r="AF168" s="205"/>
      <c r="AG168" s="162" t="s">
        <v>96</v>
      </c>
      <c r="AH168" s="162"/>
      <c r="AI168" s="162"/>
      <c r="AJ168" s="162"/>
      <c r="AK168" s="162"/>
      <c r="AL168" s="232"/>
      <c r="AM168" s="260" t="s">
        <v>97</v>
      </c>
      <c r="AN168" s="260"/>
      <c r="AO168" s="260"/>
      <c r="AP168" s="260"/>
      <c r="AQ168" s="481" t="s">
        <v>202</v>
      </c>
      <c r="AR168" s="481"/>
      <c r="AS168" s="481"/>
      <c r="AT168" s="481"/>
      <c r="AU168" s="481"/>
      <c r="AV168" s="232"/>
      <c r="AW168" s="251"/>
      <c r="AX168" s="155"/>
      <c r="BA168" s="50" t="s">
        <v>443</v>
      </c>
      <c r="BB168" s="413" t="str">
        <f>IF(質問票!B168="","",質問票!B168)</f>
        <v/>
      </c>
    </row>
    <row r="169" spans="2:54" ht="8.4499999999999993" customHeight="1">
      <c r="B169" s="143"/>
      <c r="C169" s="176"/>
      <c r="D169" s="164"/>
      <c r="E169" s="509" t="str">
        <f>IF(BB169="","",BB169)</f>
        <v/>
      </c>
      <c r="F169" s="509"/>
      <c r="G169" s="509"/>
      <c r="H169" s="509"/>
      <c r="I169" s="509"/>
      <c r="J169" s="509"/>
      <c r="K169" s="509"/>
      <c r="L169" s="509"/>
      <c r="M169" s="509"/>
      <c r="N169" s="509"/>
      <c r="O169" s="509"/>
      <c r="P169" s="509"/>
      <c r="Q169" s="509"/>
      <c r="R169" s="509"/>
      <c r="S169" s="509"/>
      <c r="T169" s="509"/>
      <c r="U169" s="509"/>
      <c r="V169" s="509"/>
      <c r="W169" s="509"/>
      <c r="X169" s="509"/>
      <c r="Y169" s="509"/>
      <c r="Z169" s="509"/>
      <c r="AA169" s="509"/>
      <c r="AB169" s="261"/>
      <c r="AC169" s="511" t="str">
        <f>IF(BB170="","",BB170)</f>
        <v/>
      </c>
      <c r="AD169" s="511"/>
      <c r="AE169" s="511"/>
      <c r="AF169" s="511"/>
      <c r="AG169" s="511"/>
      <c r="AH169" s="511"/>
      <c r="AI169" s="511"/>
      <c r="AJ169" s="502" t="s">
        <v>200</v>
      </c>
      <c r="AK169" s="502"/>
      <c r="AL169" s="232"/>
      <c r="AM169" s="513" t="str">
        <f>IF(BB171="","",BB171)</f>
        <v/>
      </c>
      <c r="AN169" s="513"/>
      <c r="AO169" s="513"/>
      <c r="AP169" s="513"/>
      <c r="AQ169" s="513"/>
      <c r="AR169" s="513"/>
      <c r="AS169" s="513"/>
      <c r="AT169" s="513"/>
      <c r="AU169" s="513"/>
      <c r="AV169" s="232"/>
      <c r="AW169" s="251"/>
      <c r="AX169" s="155"/>
      <c r="BA169" s="50" t="s">
        <v>558</v>
      </c>
      <c r="BB169" s="413" t="str">
        <f>IF(質問票!B169="","",質問票!B169)</f>
        <v/>
      </c>
    </row>
    <row r="170" spans="2:54" ht="8.4499999999999993" customHeight="1">
      <c r="B170" s="143"/>
      <c r="C170" s="176"/>
      <c r="D170" s="164"/>
      <c r="E170" s="510"/>
      <c r="F170" s="510"/>
      <c r="G170" s="510"/>
      <c r="H170" s="510"/>
      <c r="I170" s="510"/>
      <c r="J170" s="510"/>
      <c r="K170" s="510"/>
      <c r="L170" s="510"/>
      <c r="M170" s="510"/>
      <c r="N170" s="510"/>
      <c r="O170" s="510"/>
      <c r="P170" s="510"/>
      <c r="Q170" s="510"/>
      <c r="R170" s="510"/>
      <c r="S170" s="510"/>
      <c r="T170" s="510"/>
      <c r="U170" s="510"/>
      <c r="V170" s="510"/>
      <c r="W170" s="510"/>
      <c r="X170" s="510"/>
      <c r="Y170" s="510"/>
      <c r="Z170" s="510"/>
      <c r="AA170" s="510"/>
      <c r="AB170" s="261"/>
      <c r="AC170" s="512"/>
      <c r="AD170" s="512"/>
      <c r="AE170" s="512"/>
      <c r="AF170" s="512"/>
      <c r="AG170" s="512"/>
      <c r="AH170" s="512"/>
      <c r="AI170" s="512"/>
      <c r="AJ170" s="514" t="s">
        <v>201</v>
      </c>
      <c r="AK170" s="514"/>
      <c r="AL170" s="232"/>
      <c r="AM170" s="510"/>
      <c r="AN170" s="510"/>
      <c r="AO170" s="510"/>
      <c r="AP170" s="510"/>
      <c r="AQ170" s="510"/>
      <c r="AR170" s="510"/>
      <c r="AS170" s="510"/>
      <c r="AT170" s="510"/>
      <c r="AU170" s="510"/>
      <c r="AV170" s="232"/>
      <c r="AW170" s="251"/>
      <c r="AX170" s="155"/>
      <c r="BA170" s="50" t="s">
        <v>559</v>
      </c>
      <c r="BB170" s="413" t="str">
        <f>IF(質問票!B170="","",質問票!B170)</f>
        <v/>
      </c>
    </row>
    <row r="171" spans="2:54" ht="8.4499999999999993" customHeight="1">
      <c r="B171" s="143"/>
      <c r="C171" s="176"/>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79"/>
      <c r="AS171" s="164"/>
      <c r="AT171" s="164"/>
      <c r="AU171" s="164"/>
      <c r="AV171" s="164"/>
      <c r="AW171" s="212"/>
      <c r="AX171" s="155"/>
      <c r="BA171" s="51" t="s">
        <v>560</v>
      </c>
      <c r="BB171" s="413" t="str">
        <f>IF(質問票!B171="","",質問票!B171)</f>
        <v/>
      </c>
    </row>
    <row r="172" spans="2:54" ht="8.4499999999999993" customHeight="1">
      <c r="B172" s="143"/>
      <c r="C172" s="176"/>
      <c r="D172" s="164"/>
      <c r="E172" s="515" t="s">
        <v>98</v>
      </c>
      <c r="F172" s="515"/>
      <c r="G172" s="515"/>
      <c r="H172" s="515"/>
      <c r="I172" s="515"/>
      <c r="J172" s="143"/>
      <c r="K172" s="143" t="s">
        <v>99</v>
      </c>
      <c r="L172" s="143"/>
      <c r="M172" s="143"/>
      <c r="N172" s="143"/>
      <c r="O172" s="143"/>
      <c r="P172" s="143"/>
      <c r="Q172" s="143"/>
      <c r="R172" s="143"/>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t="s">
        <v>100</v>
      </c>
      <c r="AQ172" s="164"/>
      <c r="AR172" s="164"/>
      <c r="AS172" s="164"/>
      <c r="AT172" s="164"/>
      <c r="AU172" s="164"/>
      <c r="AV172" s="164"/>
      <c r="AW172" s="212"/>
      <c r="AX172" s="155"/>
      <c r="BA172" s="50" t="s">
        <v>444</v>
      </c>
      <c r="BB172" s="413" t="str">
        <f>IF(質問票!B172="","",質問票!B172)</f>
        <v/>
      </c>
    </row>
    <row r="173" spans="2:54" ht="8.4499999999999993" customHeight="1">
      <c r="B173" s="143"/>
      <c r="C173" s="176"/>
      <c r="D173" s="164"/>
      <c r="E173" s="143" t="s">
        <v>101</v>
      </c>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72"/>
      <c r="AC173" s="175"/>
      <c r="AD173" s="175"/>
      <c r="AE173" s="175"/>
      <c r="AF173" s="175"/>
      <c r="AG173" s="175"/>
      <c r="AH173" s="175"/>
      <c r="AI173" s="175"/>
      <c r="AJ173" s="175"/>
      <c r="AK173" s="143"/>
      <c r="AL173" s="172"/>
      <c r="AM173" s="175"/>
      <c r="AN173" s="175"/>
      <c r="AO173" s="232"/>
      <c r="AP173" s="172" t="s">
        <v>102</v>
      </c>
      <c r="AQ173" s="175"/>
      <c r="AR173" s="175"/>
      <c r="AS173" s="175"/>
      <c r="AT173" s="175"/>
      <c r="AU173" s="232"/>
      <c r="AV173" s="232"/>
      <c r="AW173" s="251"/>
      <c r="AX173" s="155"/>
      <c r="BA173" s="50" t="s">
        <v>361</v>
      </c>
      <c r="BB173" s="413" t="str">
        <f>IF(質問票!B173="","",質問票!B173)</f>
        <v/>
      </c>
    </row>
    <row r="174" spans="2:54" ht="8.4499999999999993" customHeight="1">
      <c r="B174" s="143"/>
      <c r="C174" s="176"/>
      <c r="D174" s="164"/>
      <c r="E174" s="162"/>
      <c r="F174" s="518" t="str">
        <f>IF(BB173="","",BB173)</f>
        <v/>
      </c>
      <c r="G174" s="518"/>
      <c r="H174" s="518"/>
      <c r="I174" s="518"/>
      <c r="J174" s="518"/>
      <c r="K174" s="518"/>
      <c r="L174" s="518"/>
      <c r="M174" s="518"/>
      <c r="N174" s="518"/>
      <c r="O174" s="518"/>
      <c r="P174" s="518"/>
      <c r="Q174" s="518"/>
      <c r="R174" s="163"/>
      <c r="S174" s="522" t="str">
        <f>IF(BB174="","",BB174)</f>
        <v/>
      </c>
      <c r="T174" s="522"/>
      <c r="U174" s="522"/>
      <c r="V174" s="522"/>
      <c r="W174" s="522"/>
      <c r="X174" s="522"/>
      <c r="Y174" s="522"/>
      <c r="Z174" s="522"/>
      <c r="AA174" s="522"/>
      <c r="AB174" s="522"/>
      <c r="AC174" s="162"/>
      <c r="AD174" s="143" t="s">
        <v>103</v>
      </c>
      <c r="AE174" s="232"/>
      <c r="AF174" s="524" t="str">
        <f>IF(BB175="","",BB175)</f>
        <v/>
      </c>
      <c r="AG174" s="524"/>
      <c r="AH174" s="524"/>
      <c r="AI174" s="524"/>
      <c r="AJ174" s="524"/>
      <c r="AK174" s="524"/>
      <c r="AL174" s="524"/>
      <c r="AM174" s="524"/>
      <c r="AN174" s="524"/>
      <c r="AO174" s="232"/>
      <c r="AP174" s="520" t="str">
        <f>IF(BB177="","",BB177)</f>
        <v/>
      </c>
      <c r="AQ174" s="520"/>
      <c r="AR174" s="520"/>
      <c r="AS174" s="520"/>
      <c r="AT174" s="520"/>
      <c r="AU174" s="520"/>
      <c r="AV174" s="232"/>
      <c r="AW174" s="251"/>
      <c r="AX174" s="155"/>
      <c r="BA174" s="52" t="s">
        <v>362</v>
      </c>
      <c r="BB174" s="413" t="str">
        <f>IF(質問票!B174="","",質問票!B174)</f>
        <v/>
      </c>
    </row>
    <row r="175" spans="2:54" ht="8.4499999999999993" customHeight="1">
      <c r="B175" s="143"/>
      <c r="C175" s="204"/>
      <c r="D175" s="205"/>
      <c r="E175" s="224" t="s">
        <v>59</v>
      </c>
      <c r="F175" s="519"/>
      <c r="G175" s="519"/>
      <c r="H175" s="519"/>
      <c r="I175" s="519"/>
      <c r="J175" s="519"/>
      <c r="K175" s="519"/>
      <c r="L175" s="519"/>
      <c r="M175" s="519"/>
      <c r="N175" s="519"/>
      <c r="O175" s="519"/>
      <c r="P175" s="519"/>
      <c r="Q175" s="519"/>
      <c r="R175" s="163"/>
      <c r="S175" s="523"/>
      <c r="T175" s="523"/>
      <c r="U175" s="523"/>
      <c r="V175" s="523"/>
      <c r="W175" s="523"/>
      <c r="X175" s="523"/>
      <c r="Y175" s="523"/>
      <c r="Z175" s="523"/>
      <c r="AA175" s="523"/>
      <c r="AB175" s="523"/>
      <c r="AC175" s="164"/>
      <c r="AD175" s="232" t="s">
        <v>104</v>
      </c>
      <c r="AE175" s="232"/>
      <c r="AF175" s="525"/>
      <c r="AG175" s="525"/>
      <c r="AH175" s="525"/>
      <c r="AI175" s="525"/>
      <c r="AJ175" s="525"/>
      <c r="AK175" s="525"/>
      <c r="AL175" s="525"/>
      <c r="AM175" s="525"/>
      <c r="AN175" s="525"/>
      <c r="AO175" s="232"/>
      <c r="AP175" s="521"/>
      <c r="AQ175" s="521"/>
      <c r="AR175" s="521"/>
      <c r="AS175" s="521"/>
      <c r="AT175" s="521"/>
      <c r="AU175" s="521"/>
      <c r="AV175" s="232"/>
      <c r="AW175" s="251"/>
      <c r="AX175" s="155"/>
      <c r="BA175" s="49" t="s">
        <v>445</v>
      </c>
      <c r="BB175" s="413" t="str">
        <f>IF(質問票!B175="","",質問票!B175)</f>
        <v/>
      </c>
    </row>
    <row r="176" spans="2:54" ht="8.4499999999999993" customHeight="1">
      <c r="B176" s="143"/>
      <c r="C176" s="231"/>
      <c r="D176" s="262"/>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c r="AW176" s="212"/>
      <c r="AX176" s="155"/>
      <c r="BA176" s="50" t="s">
        <v>365</v>
      </c>
      <c r="BB176" s="413" t="str">
        <f>IF(質問票!B176="","",質問票!B176)</f>
        <v/>
      </c>
    </row>
    <row r="177" spans="2:54" ht="8.4499999999999993" customHeight="1">
      <c r="B177" s="143"/>
      <c r="C177" s="176"/>
      <c r="D177" s="164"/>
      <c r="E177" s="164"/>
      <c r="F177" s="164"/>
      <c r="G177" s="164"/>
      <c r="H177" s="162" t="s">
        <v>60</v>
      </c>
      <c r="I177" s="162"/>
      <c r="J177" s="162"/>
      <c r="K177" s="479" t="str">
        <f>IF(BB176="","",BB176)</f>
        <v/>
      </c>
      <c r="L177" s="479"/>
      <c r="M177" s="479"/>
      <c r="N177" s="479"/>
      <c r="O177" s="479"/>
      <c r="P177" s="479"/>
      <c r="Q177" s="479"/>
      <c r="R177" s="479"/>
      <c r="S177" s="479"/>
      <c r="T177" s="479"/>
      <c r="U177" s="479"/>
      <c r="V177" s="479"/>
      <c r="W177" s="479"/>
      <c r="X177" s="479"/>
      <c r="Y177" s="479"/>
      <c r="Z177" s="479"/>
      <c r="AA177" s="479"/>
      <c r="AB177" s="479"/>
      <c r="AC177" s="479"/>
      <c r="AD177" s="479"/>
      <c r="AE177" s="479"/>
      <c r="AF177" s="479"/>
      <c r="AG177" s="479"/>
      <c r="AH177" s="479"/>
      <c r="AI177" s="479"/>
      <c r="AJ177" s="479"/>
      <c r="AK177" s="479"/>
      <c r="AL177" s="479"/>
      <c r="AM177" s="479"/>
      <c r="AN177" s="479"/>
      <c r="AO177" s="479"/>
      <c r="AP177" s="479"/>
      <c r="AQ177" s="479"/>
      <c r="AR177" s="479"/>
      <c r="AS177" s="479"/>
      <c r="AT177" s="479"/>
      <c r="AU177" s="479"/>
      <c r="AV177" s="164"/>
      <c r="AW177" s="212"/>
      <c r="AX177" s="155"/>
      <c r="BA177" s="50" t="s">
        <v>448</v>
      </c>
      <c r="BB177" s="413" t="str">
        <f>IF(質問票!B177="","",質問票!B177)</f>
        <v/>
      </c>
    </row>
    <row r="178" spans="2:54" ht="8.4499999999999993" customHeight="1">
      <c r="B178" s="143"/>
      <c r="C178" s="176"/>
      <c r="D178" s="164"/>
      <c r="E178" s="164"/>
      <c r="F178" s="164"/>
      <c r="G178" s="164"/>
      <c r="H178" s="143" t="s">
        <v>61</v>
      </c>
      <c r="I178" s="164"/>
      <c r="J178" s="164"/>
      <c r="K178" s="480"/>
      <c r="L178" s="480"/>
      <c r="M178" s="480"/>
      <c r="N178" s="480"/>
      <c r="O178" s="480"/>
      <c r="P178" s="480"/>
      <c r="Q178" s="480"/>
      <c r="R178" s="480"/>
      <c r="S178" s="480"/>
      <c r="T178" s="480"/>
      <c r="U178" s="480"/>
      <c r="V178" s="480"/>
      <c r="W178" s="480"/>
      <c r="X178" s="480"/>
      <c r="Y178" s="480"/>
      <c r="Z178" s="480"/>
      <c r="AA178" s="480"/>
      <c r="AB178" s="480"/>
      <c r="AC178" s="480"/>
      <c r="AD178" s="480"/>
      <c r="AE178" s="480"/>
      <c r="AF178" s="480"/>
      <c r="AG178" s="480"/>
      <c r="AH178" s="480"/>
      <c r="AI178" s="480"/>
      <c r="AJ178" s="480"/>
      <c r="AK178" s="480"/>
      <c r="AL178" s="480"/>
      <c r="AM178" s="480"/>
      <c r="AN178" s="480"/>
      <c r="AO178" s="480"/>
      <c r="AP178" s="480"/>
      <c r="AQ178" s="480"/>
      <c r="AR178" s="480"/>
      <c r="AS178" s="480"/>
      <c r="AT178" s="480"/>
      <c r="AU178" s="480"/>
      <c r="AV178" s="164"/>
      <c r="AW178" s="212"/>
      <c r="AX178" s="155"/>
      <c r="BA178" s="50" t="s">
        <v>367</v>
      </c>
      <c r="BB178" s="413" t="str">
        <f>IF(質問票!B178="","",質問票!B178)</f>
        <v/>
      </c>
    </row>
    <row r="179" spans="2:54" ht="8.4499999999999993" customHeight="1">
      <c r="B179" s="143"/>
      <c r="C179" s="176"/>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c r="AV179" s="164"/>
      <c r="AW179" s="212"/>
      <c r="AX179" s="155"/>
      <c r="BA179" s="49" t="s">
        <v>368</v>
      </c>
      <c r="BB179" s="413" t="str">
        <f>IF(質問票!B179="","",質問票!B179)</f>
        <v/>
      </c>
    </row>
    <row r="180" spans="2:54" ht="8.4499999999999993" customHeight="1">
      <c r="B180" s="143"/>
      <c r="C180" s="176"/>
      <c r="D180" s="164"/>
      <c r="E180" s="162"/>
      <c r="F180" s="518" t="str">
        <f>IF(BB178="","",BB178)</f>
        <v/>
      </c>
      <c r="G180" s="518"/>
      <c r="H180" s="518"/>
      <c r="I180" s="518"/>
      <c r="J180" s="518"/>
      <c r="K180" s="518"/>
      <c r="L180" s="518"/>
      <c r="M180" s="518"/>
      <c r="N180" s="518"/>
      <c r="O180" s="518"/>
      <c r="P180" s="518"/>
      <c r="Q180" s="518"/>
      <c r="R180" s="163"/>
      <c r="S180" s="522" t="str">
        <f>IF(BB179="","",BB179)</f>
        <v/>
      </c>
      <c r="T180" s="522"/>
      <c r="U180" s="522"/>
      <c r="V180" s="522"/>
      <c r="W180" s="522"/>
      <c r="X180" s="522"/>
      <c r="Y180" s="522"/>
      <c r="Z180" s="522"/>
      <c r="AA180" s="522"/>
      <c r="AB180" s="522"/>
      <c r="AC180" s="162"/>
      <c r="AD180" s="143" t="s">
        <v>103</v>
      </c>
      <c r="AE180" s="232"/>
      <c r="AF180" s="524" t="str">
        <f>IF(BB180="","",BB180)</f>
        <v/>
      </c>
      <c r="AG180" s="524"/>
      <c r="AH180" s="524"/>
      <c r="AI180" s="524"/>
      <c r="AJ180" s="524"/>
      <c r="AK180" s="524"/>
      <c r="AL180" s="524"/>
      <c r="AM180" s="524"/>
      <c r="AN180" s="524"/>
      <c r="AO180" s="232"/>
      <c r="AP180" s="520" t="str">
        <f>IF(BB182="","",BB182)</f>
        <v/>
      </c>
      <c r="AQ180" s="520"/>
      <c r="AR180" s="520"/>
      <c r="AS180" s="520"/>
      <c r="AT180" s="520"/>
      <c r="AU180" s="520"/>
      <c r="AV180" s="163"/>
      <c r="AW180" s="214"/>
      <c r="AX180" s="155"/>
      <c r="BA180" s="49" t="s">
        <v>446</v>
      </c>
      <c r="BB180" s="413" t="str">
        <f>IF(質問票!B180="","",質問票!B180)</f>
        <v/>
      </c>
    </row>
    <row r="181" spans="2:54" ht="8.4499999999999993" customHeight="1">
      <c r="B181" s="143"/>
      <c r="C181" s="204"/>
      <c r="D181" s="205"/>
      <c r="E181" s="224" t="s">
        <v>62</v>
      </c>
      <c r="F181" s="519"/>
      <c r="G181" s="519"/>
      <c r="H181" s="519"/>
      <c r="I181" s="519"/>
      <c r="J181" s="519"/>
      <c r="K181" s="519"/>
      <c r="L181" s="519"/>
      <c r="M181" s="519"/>
      <c r="N181" s="519"/>
      <c r="O181" s="519"/>
      <c r="P181" s="519"/>
      <c r="Q181" s="519"/>
      <c r="R181" s="163"/>
      <c r="S181" s="523"/>
      <c r="T181" s="523"/>
      <c r="U181" s="523"/>
      <c r="V181" s="523"/>
      <c r="W181" s="523"/>
      <c r="X181" s="523"/>
      <c r="Y181" s="523"/>
      <c r="Z181" s="523"/>
      <c r="AA181" s="523"/>
      <c r="AB181" s="523"/>
      <c r="AC181" s="164"/>
      <c r="AD181" s="232" t="s">
        <v>104</v>
      </c>
      <c r="AE181" s="232"/>
      <c r="AF181" s="525"/>
      <c r="AG181" s="525"/>
      <c r="AH181" s="525"/>
      <c r="AI181" s="525"/>
      <c r="AJ181" s="525"/>
      <c r="AK181" s="525"/>
      <c r="AL181" s="525"/>
      <c r="AM181" s="525"/>
      <c r="AN181" s="525"/>
      <c r="AO181" s="232"/>
      <c r="AP181" s="521"/>
      <c r="AQ181" s="521"/>
      <c r="AR181" s="521"/>
      <c r="AS181" s="521"/>
      <c r="AT181" s="521"/>
      <c r="AU181" s="521"/>
      <c r="AV181" s="163"/>
      <c r="AW181" s="214"/>
      <c r="AX181" s="155"/>
      <c r="BA181" s="50" t="s">
        <v>370</v>
      </c>
      <c r="BB181" s="413" t="str">
        <f>IF(質問票!B181="","",質問票!B181)</f>
        <v/>
      </c>
    </row>
    <row r="182" spans="2:54" ht="8.4499999999999993" customHeight="1">
      <c r="B182" s="143"/>
      <c r="C182" s="231"/>
      <c r="D182" s="262"/>
      <c r="E182" s="206"/>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c r="AV182" s="164"/>
      <c r="AW182" s="212"/>
      <c r="AX182" s="155"/>
      <c r="BA182" s="50" t="s">
        <v>449</v>
      </c>
      <c r="BB182" s="413" t="str">
        <f>IF(質問票!B182="","",質問票!B182)</f>
        <v/>
      </c>
    </row>
    <row r="183" spans="2:54" ht="8.4499999999999993" customHeight="1">
      <c r="B183" s="143"/>
      <c r="C183" s="176"/>
      <c r="D183" s="164"/>
      <c r="E183" s="206"/>
      <c r="F183" s="164"/>
      <c r="G183" s="164"/>
      <c r="H183" s="162" t="s">
        <v>60</v>
      </c>
      <c r="I183" s="164"/>
      <c r="J183" s="164"/>
      <c r="K183" s="526" t="str">
        <f>IF(BB181="","",BB181)</f>
        <v/>
      </c>
      <c r="L183" s="479"/>
      <c r="M183" s="479"/>
      <c r="N183" s="479"/>
      <c r="O183" s="479"/>
      <c r="P183" s="479"/>
      <c r="Q183" s="479"/>
      <c r="R183" s="479"/>
      <c r="S183" s="479"/>
      <c r="T183" s="479"/>
      <c r="U183" s="479"/>
      <c r="V183" s="479"/>
      <c r="W183" s="479"/>
      <c r="X183" s="479"/>
      <c r="Y183" s="479"/>
      <c r="Z183" s="479"/>
      <c r="AA183" s="479"/>
      <c r="AB183" s="479"/>
      <c r="AC183" s="479"/>
      <c r="AD183" s="479"/>
      <c r="AE183" s="479"/>
      <c r="AF183" s="479"/>
      <c r="AG183" s="479"/>
      <c r="AH183" s="479"/>
      <c r="AI183" s="479"/>
      <c r="AJ183" s="479"/>
      <c r="AK183" s="479"/>
      <c r="AL183" s="479"/>
      <c r="AM183" s="479"/>
      <c r="AN183" s="479"/>
      <c r="AO183" s="479"/>
      <c r="AP183" s="479"/>
      <c r="AQ183" s="479"/>
      <c r="AR183" s="479"/>
      <c r="AS183" s="479"/>
      <c r="AT183" s="479"/>
      <c r="AU183" s="479"/>
      <c r="AV183" s="164"/>
      <c r="AW183" s="212"/>
      <c r="AX183" s="155"/>
      <c r="BA183" s="50" t="s">
        <v>372</v>
      </c>
      <c r="BB183" s="413" t="str">
        <f>IF(質問票!B183="","",質問票!B183)</f>
        <v/>
      </c>
    </row>
    <row r="184" spans="2:54" ht="8.4499999999999993" customHeight="1">
      <c r="B184" s="143"/>
      <c r="C184" s="176"/>
      <c r="D184" s="164"/>
      <c r="E184" s="206"/>
      <c r="F184" s="164"/>
      <c r="G184" s="164"/>
      <c r="H184" s="143" t="s">
        <v>61</v>
      </c>
      <c r="I184" s="164"/>
      <c r="J184" s="164"/>
      <c r="K184" s="480"/>
      <c r="L184" s="480"/>
      <c r="M184" s="480"/>
      <c r="N184" s="480"/>
      <c r="O184" s="480"/>
      <c r="P184" s="480"/>
      <c r="Q184" s="480"/>
      <c r="R184" s="480"/>
      <c r="S184" s="480"/>
      <c r="T184" s="480"/>
      <c r="U184" s="480"/>
      <c r="V184" s="480"/>
      <c r="W184" s="480"/>
      <c r="X184" s="480"/>
      <c r="Y184" s="480"/>
      <c r="Z184" s="480"/>
      <c r="AA184" s="480"/>
      <c r="AB184" s="480"/>
      <c r="AC184" s="480"/>
      <c r="AD184" s="480"/>
      <c r="AE184" s="480"/>
      <c r="AF184" s="480"/>
      <c r="AG184" s="480"/>
      <c r="AH184" s="480"/>
      <c r="AI184" s="480"/>
      <c r="AJ184" s="480"/>
      <c r="AK184" s="480"/>
      <c r="AL184" s="480"/>
      <c r="AM184" s="480"/>
      <c r="AN184" s="480"/>
      <c r="AO184" s="480"/>
      <c r="AP184" s="480"/>
      <c r="AQ184" s="480"/>
      <c r="AR184" s="480"/>
      <c r="AS184" s="480"/>
      <c r="AT184" s="480"/>
      <c r="AU184" s="480"/>
      <c r="AV184" s="164"/>
      <c r="AW184" s="212"/>
      <c r="AX184" s="155"/>
      <c r="BA184" s="49" t="s">
        <v>373</v>
      </c>
      <c r="BB184" s="413" t="str">
        <f>IF(質問票!B184="","",質問票!B184)</f>
        <v/>
      </c>
    </row>
    <row r="185" spans="2:54" ht="8.4499999999999993" customHeight="1" thickBot="1">
      <c r="B185" s="143"/>
      <c r="C185" s="263"/>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c r="AG185" s="264"/>
      <c r="AH185" s="264"/>
      <c r="AI185" s="264"/>
      <c r="AJ185" s="264"/>
      <c r="AK185" s="264"/>
      <c r="AL185" s="264"/>
      <c r="AM185" s="264"/>
      <c r="AN185" s="264"/>
      <c r="AO185" s="264"/>
      <c r="AP185" s="264"/>
      <c r="AQ185" s="264"/>
      <c r="AR185" s="264"/>
      <c r="AS185" s="264"/>
      <c r="AT185" s="264"/>
      <c r="AU185" s="264"/>
      <c r="AV185" s="264"/>
      <c r="AW185" s="217"/>
      <c r="AX185" s="265"/>
      <c r="BA185" s="49" t="s">
        <v>447</v>
      </c>
      <c r="BB185" s="413" t="str">
        <f>IF(質問票!B185="","",質問票!B185)</f>
        <v/>
      </c>
    </row>
    <row r="186" spans="2:54" ht="15" customHeight="1">
      <c r="B186" s="240"/>
      <c r="C186" s="266"/>
      <c r="D186" s="267"/>
      <c r="E186" s="267"/>
      <c r="F186" s="267"/>
      <c r="G186" s="267"/>
      <c r="H186" s="267"/>
      <c r="I186" s="267"/>
      <c r="J186" s="267"/>
      <c r="K186" s="267"/>
      <c r="L186" s="267"/>
      <c r="M186" s="267"/>
      <c r="N186" s="267"/>
      <c r="O186" s="267"/>
      <c r="P186" s="267"/>
      <c r="Q186" s="267"/>
      <c r="R186" s="267"/>
      <c r="S186" s="267"/>
      <c r="T186" s="267"/>
      <c r="U186" s="267"/>
      <c r="V186" s="267"/>
      <c r="W186" s="267"/>
      <c r="X186" s="267"/>
      <c r="Y186" s="267"/>
      <c r="Z186" s="267"/>
      <c r="AA186" s="267"/>
      <c r="AB186" s="267"/>
      <c r="AC186" s="267"/>
      <c r="AD186" s="267"/>
      <c r="AE186" s="267"/>
      <c r="AF186" s="267"/>
      <c r="AG186" s="267"/>
      <c r="AH186" s="267"/>
      <c r="AI186" s="267"/>
      <c r="AJ186" s="267"/>
      <c r="AK186" s="267"/>
      <c r="AL186" s="267"/>
      <c r="AM186" s="267"/>
      <c r="AN186" s="267"/>
      <c r="AO186" s="267"/>
      <c r="AP186" s="267"/>
      <c r="AQ186" s="267"/>
      <c r="AR186" s="267"/>
      <c r="AS186" s="267"/>
      <c r="AT186" s="267"/>
      <c r="AU186" s="267"/>
      <c r="AV186" s="267"/>
      <c r="AW186" s="267"/>
      <c r="AX186" s="268"/>
      <c r="BA186" s="50" t="s">
        <v>375</v>
      </c>
      <c r="BB186" s="413" t="str">
        <f>IF(質問票!B186="","",質問票!B186)</f>
        <v/>
      </c>
    </row>
    <row r="187" spans="2:54" ht="15" customHeight="1">
      <c r="B187" s="240"/>
      <c r="C187" s="234"/>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c r="AQ187" s="235"/>
      <c r="AR187" s="235"/>
      <c r="AS187" s="235"/>
      <c r="AT187" s="235"/>
      <c r="AU187" s="235"/>
      <c r="AV187" s="235"/>
      <c r="AW187" s="235"/>
      <c r="AX187" s="269"/>
      <c r="BA187" s="50" t="s">
        <v>450</v>
      </c>
      <c r="BB187" s="413" t="str">
        <f>IF(質問票!B187="","",質問票!B187)</f>
        <v/>
      </c>
    </row>
    <row r="188" spans="2:54" ht="15" customHeight="1">
      <c r="B188" s="240"/>
      <c r="C188" s="270">
        <v>23</v>
      </c>
      <c r="D188" s="240"/>
      <c r="E188" s="240" t="s">
        <v>105</v>
      </c>
      <c r="F188" s="240"/>
      <c r="G188" s="240"/>
      <c r="H188" s="240"/>
      <c r="I188" s="240"/>
      <c r="J188" s="240"/>
      <c r="K188" s="235"/>
      <c r="L188" s="527" t="s">
        <v>106</v>
      </c>
      <c r="M188" s="527"/>
      <c r="N188" s="527"/>
      <c r="O188" s="527"/>
      <c r="P188" s="527"/>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c r="AQ188" s="235"/>
      <c r="AR188" s="235"/>
      <c r="AS188" s="235"/>
      <c r="AT188" s="235"/>
      <c r="AU188" s="235"/>
      <c r="AV188" s="235"/>
      <c r="AW188" s="235"/>
      <c r="AX188" s="269"/>
      <c r="BA188" s="50" t="s">
        <v>451</v>
      </c>
      <c r="BB188" s="413" t="str">
        <f>IF(質問票!B188="","",質問票!B188)</f>
        <v/>
      </c>
    </row>
    <row r="189" spans="2:54" ht="15" customHeight="1">
      <c r="B189" s="240"/>
      <c r="C189" s="271"/>
      <c r="D189" s="240"/>
      <c r="E189" s="245"/>
      <c r="F189" s="240"/>
      <c r="G189" s="240"/>
      <c r="H189" s="240"/>
      <c r="I189" s="240"/>
      <c r="J189" s="240"/>
      <c r="K189" s="235"/>
      <c r="L189" s="272"/>
      <c r="M189" s="272"/>
      <c r="N189" s="272"/>
      <c r="O189" s="272"/>
      <c r="P189" s="272"/>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269"/>
      <c r="BA189" s="50" t="s">
        <v>452</v>
      </c>
      <c r="BB189" s="413" t="str">
        <f>IF(質問票!B189="","",質問票!B189)</f>
        <v/>
      </c>
    </row>
    <row r="190" spans="2:54" ht="15" customHeight="1">
      <c r="B190" s="240"/>
      <c r="C190" s="273"/>
      <c r="D190" s="240"/>
      <c r="E190" s="240"/>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74"/>
      <c r="BA190" s="50" t="s">
        <v>453</v>
      </c>
      <c r="BB190" s="413" t="str">
        <f>IF(質問票!B190="","",質問票!B190)</f>
        <v/>
      </c>
    </row>
    <row r="191" spans="2:54" ht="15" customHeight="1">
      <c r="B191" s="275"/>
      <c r="C191" s="528" t="s">
        <v>18</v>
      </c>
      <c r="D191" s="529"/>
      <c r="E191" s="529"/>
      <c r="F191" s="529"/>
      <c r="G191" s="529"/>
      <c r="H191" s="529"/>
      <c r="I191" s="529"/>
      <c r="J191" s="529"/>
      <c r="K191" s="529"/>
      <c r="L191" s="529"/>
      <c r="M191" s="529"/>
      <c r="N191" s="529"/>
      <c r="O191" s="529"/>
      <c r="P191" s="529"/>
      <c r="Q191" s="530" t="s">
        <v>107</v>
      </c>
      <c r="R191" s="531"/>
      <c r="S191" s="530" t="s">
        <v>108</v>
      </c>
      <c r="T191" s="531"/>
      <c r="U191" s="530" t="s">
        <v>109</v>
      </c>
      <c r="V191" s="638"/>
      <c r="W191" s="638"/>
      <c r="X191" s="638"/>
      <c r="Y191" s="530" t="s">
        <v>110</v>
      </c>
      <c r="Z191" s="638"/>
      <c r="AA191" s="638"/>
      <c r="AB191" s="531"/>
      <c r="AC191" s="530" t="s">
        <v>113</v>
      </c>
      <c r="AD191" s="638"/>
      <c r="AE191" s="638"/>
      <c r="AF191" s="638"/>
      <c r="AG191" s="638"/>
      <c r="AH191" s="638"/>
      <c r="AI191" s="638"/>
      <c r="AJ191" s="638"/>
      <c r="AK191" s="638"/>
      <c r="AL191" s="638"/>
      <c r="AM191" s="638"/>
      <c r="AN191" s="638"/>
      <c r="AO191" s="638"/>
      <c r="AP191" s="638"/>
      <c r="AQ191" s="638"/>
      <c r="AR191" s="638"/>
      <c r="AS191" s="638"/>
      <c r="AT191" s="531"/>
      <c r="AU191" s="530" t="s">
        <v>219</v>
      </c>
      <c r="AV191" s="638"/>
      <c r="AW191" s="638"/>
      <c r="AX191" s="639"/>
      <c r="BA191" s="50" t="s">
        <v>570</v>
      </c>
      <c r="BB191" s="413" t="str">
        <f>IF(質問票!B191="","",質問票!B191)</f>
        <v/>
      </c>
    </row>
    <row r="192" spans="2:54" ht="15" customHeight="1">
      <c r="B192" s="240"/>
      <c r="C192" s="640" t="s">
        <v>248</v>
      </c>
      <c r="D192" s="641"/>
      <c r="E192" s="641"/>
      <c r="F192" s="641"/>
      <c r="G192" s="641"/>
      <c r="H192" s="641"/>
      <c r="I192" s="641"/>
      <c r="J192" s="641"/>
      <c r="K192" s="641"/>
      <c r="L192" s="641"/>
      <c r="M192" s="641"/>
      <c r="N192" s="641"/>
      <c r="O192" s="641"/>
      <c r="P192" s="641"/>
      <c r="Q192" s="642" t="s">
        <v>249</v>
      </c>
      <c r="R192" s="643"/>
      <c r="S192" s="642" t="s">
        <v>111</v>
      </c>
      <c r="T192" s="643"/>
      <c r="U192" s="642" t="s">
        <v>256</v>
      </c>
      <c r="V192" s="644"/>
      <c r="W192" s="644"/>
      <c r="X192" s="644"/>
      <c r="Y192" s="645" t="s">
        <v>112</v>
      </c>
      <c r="Z192" s="646"/>
      <c r="AA192" s="646"/>
      <c r="AB192" s="647"/>
      <c r="AC192" s="642" t="s">
        <v>61</v>
      </c>
      <c r="AD192" s="644"/>
      <c r="AE192" s="644"/>
      <c r="AF192" s="644"/>
      <c r="AG192" s="644"/>
      <c r="AH192" s="644"/>
      <c r="AI192" s="644"/>
      <c r="AJ192" s="644"/>
      <c r="AK192" s="644"/>
      <c r="AL192" s="644"/>
      <c r="AM192" s="644"/>
      <c r="AN192" s="644"/>
      <c r="AO192" s="644"/>
      <c r="AP192" s="644"/>
      <c r="AQ192" s="644"/>
      <c r="AR192" s="644"/>
      <c r="AS192" s="644"/>
      <c r="AT192" s="643"/>
      <c r="AU192" s="642" t="s">
        <v>220</v>
      </c>
      <c r="AV192" s="644"/>
      <c r="AW192" s="644"/>
      <c r="AX192" s="648"/>
      <c r="BA192" s="50" t="s">
        <v>454</v>
      </c>
      <c r="BB192" s="413" t="str">
        <f>IF(質問票!B192="","",質問票!B192)</f>
        <v/>
      </c>
    </row>
    <row r="193" spans="2:54" ht="15" customHeight="1">
      <c r="B193" s="240"/>
      <c r="C193" s="649" t="str">
        <f>IF(BB189="","",BB189)</f>
        <v/>
      </c>
      <c r="D193" s="650"/>
      <c r="E193" s="650"/>
      <c r="F193" s="650"/>
      <c r="G193" s="650"/>
      <c r="H193" s="650"/>
      <c r="I193" s="650"/>
      <c r="J193" s="650"/>
      <c r="K193" s="650"/>
      <c r="L193" s="650"/>
      <c r="M193" s="650"/>
      <c r="N193" s="650"/>
      <c r="O193" s="650"/>
      <c r="P193" s="650"/>
      <c r="Q193" s="651" t="str">
        <f>IF(BB190="","",BB190)</f>
        <v/>
      </c>
      <c r="R193" s="652"/>
      <c r="S193" s="651" t="str">
        <f>IF(BB191="","",BB191)</f>
        <v/>
      </c>
      <c r="T193" s="652"/>
      <c r="U193" s="653" t="str">
        <f>IF(BB192="","",BB192)</f>
        <v/>
      </c>
      <c r="V193" s="654"/>
      <c r="W193" s="654"/>
      <c r="X193" s="654"/>
      <c r="Y193" s="651" t="str">
        <f>IF(BB193="","",BB193)</f>
        <v/>
      </c>
      <c r="Z193" s="655"/>
      <c r="AA193" s="655"/>
      <c r="AB193" s="652"/>
      <c r="AC193" s="656" t="str">
        <f>IF(BB194="","",BB194)</f>
        <v/>
      </c>
      <c r="AD193" s="657"/>
      <c r="AE193" s="657"/>
      <c r="AF193" s="657"/>
      <c r="AG193" s="657"/>
      <c r="AH193" s="657"/>
      <c r="AI193" s="657"/>
      <c r="AJ193" s="657"/>
      <c r="AK193" s="657"/>
      <c r="AL193" s="657"/>
      <c r="AM193" s="657"/>
      <c r="AN193" s="657"/>
      <c r="AO193" s="657"/>
      <c r="AP193" s="657"/>
      <c r="AQ193" s="657"/>
      <c r="AR193" s="657"/>
      <c r="AS193" s="657"/>
      <c r="AT193" s="658"/>
      <c r="AU193" s="651" t="str">
        <f>IF(BB195="","",BB195)</f>
        <v/>
      </c>
      <c r="AV193" s="655"/>
      <c r="AW193" s="655"/>
      <c r="AX193" s="659"/>
      <c r="BA193" s="50" t="s">
        <v>455</v>
      </c>
      <c r="BB193" s="413" t="str">
        <f>IF(質問票!B193="","",質問票!B193)</f>
        <v/>
      </c>
    </row>
    <row r="194" spans="2:54" ht="15" customHeight="1">
      <c r="B194" s="240"/>
      <c r="C194" s="649" t="str">
        <f>IF(BB196="","",BB196)</f>
        <v/>
      </c>
      <c r="D194" s="650"/>
      <c r="E194" s="650"/>
      <c r="F194" s="650"/>
      <c r="G194" s="650"/>
      <c r="H194" s="650"/>
      <c r="I194" s="650"/>
      <c r="J194" s="650"/>
      <c r="K194" s="650"/>
      <c r="L194" s="650"/>
      <c r="M194" s="650"/>
      <c r="N194" s="650"/>
      <c r="O194" s="650"/>
      <c r="P194" s="650"/>
      <c r="Q194" s="651" t="str">
        <f>IF(BB197="","",BB197)</f>
        <v/>
      </c>
      <c r="R194" s="652"/>
      <c r="S194" s="651" t="str">
        <f>IF(BB198="","",BB198)</f>
        <v/>
      </c>
      <c r="T194" s="652"/>
      <c r="U194" s="653" t="str">
        <f>IF(BB199="","",BB199)</f>
        <v/>
      </c>
      <c r="V194" s="654"/>
      <c r="W194" s="654"/>
      <c r="X194" s="654"/>
      <c r="Y194" s="651" t="str">
        <f>IF(BB200="","",BB200)</f>
        <v/>
      </c>
      <c r="Z194" s="655"/>
      <c r="AA194" s="655"/>
      <c r="AB194" s="652"/>
      <c r="AC194" s="656" t="str">
        <f>IF(BB201="","",BB201)</f>
        <v/>
      </c>
      <c r="AD194" s="657"/>
      <c r="AE194" s="657"/>
      <c r="AF194" s="657"/>
      <c r="AG194" s="657"/>
      <c r="AH194" s="657"/>
      <c r="AI194" s="657"/>
      <c r="AJ194" s="657"/>
      <c r="AK194" s="657"/>
      <c r="AL194" s="657"/>
      <c r="AM194" s="657"/>
      <c r="AN194" s="657"/>
      <c r="AO194" s="657"/>
      <c r="AP194" s="657"/>
      <c r="AQ194" s="657"/>
      <c r="AR194" s="657"/>
      <c r="AS194" s="657"/>
      <c r="AT194" s="658"/>
      <c r="AU194" s="651" t="str">
        <f>IF(BB202="","",BB202)</f>
        <v/>
      </c>
      <c r="AV194" s="655"/>
      <c r="AW194" s="655"/>
      <c r="AX194" s="659"/>
      <c r="BA194" s="50" t="s">
        <v>456</v>
      </c>
      <c r="BB194" s="413" t="str">
        <f>IF(質問票!B194="","",質問票!B194)</f>
        <v/>
      </c>
    </row>
    <row r="195" spans="2:54" ht="15" customHeight="1">
      <c r="B195" s="240"/>
      <c r="C195" s="649" t="str">
        <f>IF(BB203="","",BB203)</f>
        <v/>
      </c>
      <c r="D195" s="650"/>
      <c r="E195" s="650"/>
      <c r="F195" s="650"/>
      <c r="G195" s="650"/>
      <c r="H195" s="650"/>
      <c r="I195" s="650"/>
      <c r="J195" s="650"/>
      <c r="K195" s="650"/>
      <c r="L195" s="650"/>
      <c r="M195" s="650"/>
      <c r="N195" s="650"/>
      <c r="O195" s="650"/>
      <c r="P195" s="650"/>
      <c r="Q195" s="651" t="str">
        <f>IF(BB204="","",BB204)</f>
        <v/>
      </c>
      <c r="R195" s="652"/>
      <c r="S195" s="651" t="str">
        <f>IF(BB205="","",BB205)</f>
        <v/>
      </c>
      <c r="T195" s="652"/>
      <c r="U195" s="653" t="str">
        <f>IF(BB206="","",BB206)</f>
        <v/>
      </c>
      <c r="V195" s="654"/>
      <c r="W195" s="654"/>
      <c r="X195" s="654"/>
      <c r="Y195" s="651" t="str">
        <f>IF(BB207="","",BB207)</f>
        <v/>
      </c>
      <c r="Z195" s="655"/>
      <c r="AA195" s="655"/>
      <c r="AB195" s="652"/>
      <c r="AC195" s="656" t="str">
        <f>IF(BB208="","",BB208)</f>
        <v/>
      </c>
      <c r="AD195" s="657"/>
      <c r="AE195" s="657"/>
      <c r="AF195" s="657"/>
      <c r="AG195" s="657"/>
      <c r="AH195" s="657"/>
      <c r="AI195" s="657"/>
      <c r="AJ195" s="657"/>
      <c r="AK195" s="657"/>
      <c r="AL195" s="657"/>
      <c r="AM195" s="657"/>
      <c r="AN195" s="657"/>
      <c r="AO195" s="657"/>
      <c r="AP195" s="657"/>
      <c r="AQ195" s="657"/>
      <c r="AR195" s="657"/>
      <c r="AS195" s="657"/>
      <c r="AT195" s="658"/>
      <c r="AU195" s="651" t="str">
        <f>IF(BB209="","",BB209)</f>
        <v/>
      </c>
      <c r="AV195" s="655"/>
      <c r="AW195" s="655"/>
      <c r="AX195" s="659"/>
      <c r="BA195" s="50" t="s">
        <v>457</v>
      </c>
      <c r="BB195" s="413" t="str">
        <f>IF(質問票!B195="","",質問票!B195)</f>
        <v/>
      </c>
    </row>
    <row r="196" spans="2:54" ht="15" customHeight="1">
      <c r="B196" s="240"/>
      <c r="C196" s="649" t="str">
        <f>IF(BB210="","",BB210)</f>
        <v/>
      </c>
      <c r="D196" s="650"/>
      <c r="E196" s="650"/>
      <c r="F196" s="650"/>
      <c r="G196" s="650"/>
      <c r="H196" s="650"/>
      <c r="I196" s="650"/>
      <c r="J196" s="650"/>
      <c r="K196" s="650"/>
      <c r="L196" s="650"/>
      <c r="M196" s="650"/>
      <c r="N196" s="650"/>
      <c r="O196" s="650"/>
      <c r="P196" s="650"/>
      <c r="Q196" s="651" t="str">
        <f>IF(BB211="","",BB211)</f>
        <v/>
      </c>
      <c r="R196" s="652"/>
      <c r="S196" s="651" t="str">
        <f>IF(BB212="","",BB212)</f>
        <v/>
      </c>
      <c r="T196" s="652"/>
      <c r="U196" s="653" t="str">
        <f>IF(BB213="","",BB213)</f>
        <v/>
      </c>
      <c r="V196" s="654"/>
      <c r="W196" s="654"/>
      <c r="X196" s="654"/>
      <c r="Y196" s="651" t="str">
        <f>IF(BB214="","",BB214)</f>
        <v/>
      </c>
      <c r="Z196" s="655"/>
      <c r="AA196" s="655"/>
      <c r="AB196" s="652"/>
      <c r="AC196" s="656" t="str">
        <f>IF(BB215="","",BB215)</f>
        <v/>
      </c>
      <c r="AD196" s="657"/>
      <c r="AE196" s="657"/>
      <c r="AF196" s="657"/>
      <c r="AG196" s="657"/>
      <c r="AH196" s="657"/>
      <c r="AI196" s="657"/>
      <c r="AJ196" s="657"/>
      <c r="AK196" s="657"/>
      <c r="AL196" s="657"/>
      <c r="AM196" s="657"/>
      <c r="AN196" s="657"/>
      <c r="AO196" s="657"/>
      <c r="AP196" s="657"/>
      <c r="AQ196" s="657"/>
      <c r="AR196" s="657"/>
      <c r="AS196" s="657"/>
      <c r="AT196" s="658"/>
      <c r="AU196" s="651" t="str">
        <f>IF(BB216="","",BB216)</f>
        <v/>
      </c>
      <c r="AV196" s="655"/>
      <c r="AW196" s="655"/>
      <c r="AX196" s="659"/>
      <c r="BA196" s="50" t="s">
        <v>458</v>
      </c>
      <c r="BB196" s="413" t="str">
        <f>IF(質問票!B196="","",質問票!B196)</f>
        <v/>
      </c>
    </row>
    <row r="197" spans="2:54" ht="15" customHeight="1">
      <c r="B197" s="240"/>
      <c r="C197" s="649" t="str">
        <f>IF(BB217="","",BB217)</f>
        <v/>
      </c>
      <c r="D197" s="650"/>
      <c r="E197" s="650"/>
      <c r="F197" s="650"/>
      <c r="G197" s="650"/>
      <c r="H197" s="650"/>
      <c r="I197" s="650"/>
      <c r="J197" s="650"/>
      <c r="K197" s="650"/>
      <c r="L197" s="650"/>
      <c r="M197" s="650"/>
      <c r="N197" s="650"/>
      <c r="O197" s="650"/>
      <c r="P197" s="650"/>
      <c r="Q197" s="651" t="str">
        <f>IF(BB218="","",BB218)</f>
        <v/>
      </c>
      <c r="R197" s="652"/>
      <c r="S197" s="651" t="str">
        <f>IF(BB219="","",BB219)</f>
        <v/>
      </c>
      <c r="T197" s="652"/>
      <c r="U197" s="653" t="str">
        <f>IF(BB220="","",BB220)</f>
        <v/>
      </c>
      <c r="V197" s="654"/>
      <c r="W197" s="654"/>
      <c r="X197" s="654"/>
      <c r="Y197" s="651" t="str">
        <f>IF(BB221="","",BB221)</f>
        <v/>
      </c>
      <c r="Z197" s="655"/>
      <c r="AA197" s="655"/>
      <c r="AB197" s="652"/>
      <c r="AC197" s="656" t="str">
        <f>IF(BB222="","",BB222)</f>
        <v/>
      </c>
      <c r="AD197" s="657"/>
      <c r="AE197" s="657"/>
      <c r="AF197" s="657"/>
      <c r="AG197" s="657"/>
      <c r="AH197" s="657"/>
      <c r="AI197" s="657"/>
      <c r="AJ197" s="657"/>
      <c r="AK197" s="657"/>
      <c r="AL197" s="657"/>
      <c r="AM197" s="657"/>
      <c r="AN197" s="657"/>
      <c r="AO197" s="657"/>
      <c r="AP197" s="657"/>
      <c r="AQ197" s="657"/>
      <c r="AR197" s="657"/>
      <c r="AS197" s="657"/>
      <c r="AT197" s="658"/>
      <c r="AU197" s="651" t="str">
        <f>IF(BB223="","",BB223)</f>
        <v/>
      </c>
      <c r="AV197" s="655"/>
      <c r="AW197" s="655"/>
      <c r="AX197" s="659"/>
      <c r="BA197" s="50" t="s">
        <v>459</v>
      </c>
      <c r="BB197" s="413" t="str">
        <f>IF(質問票!B197="","",質問票!B197)</f>
        <v/>
      </c>
    </row>
    <row r="198" spans="2:54" ht="15" customHeight="1">
      <c r="B198" s="240"/>
      <c r="C198" s="649" t="str">
        <f>IF(BB224="","",BB224)</f>
        <v/>
      </c>
      <c r="D198" s="650"/>
      <c r="E198" s="650"/>
      <c r="F198" s="650"/>
      <c r="G198" s="650"/>
      <c r="H198" s="650"/>
      <c r="I198" s="650"/>
      <c r="J198" s="650"/>
      <c r="K198" s="650"/>
      <c r="L198" s="650"/>
      <c r="M198" s="650"/>
      <c r="N198" s="650"/>
      <c r="O198" s="650"/>
      <c r="P198" s="650"/>
      <c r="Q198" s="651" t="str">
        <f>IF(BB225="","",BB225)</f>
        <v/>
      </c>
      <c r="R198" s="652"/>
      <c r="S198" s="651" t="str">
        <f>IF(BB226="","",BB226)</f>
        <v/>
      </c>
      <c r="T198" s="652"/>
      <c r="U198" s="653" t="str">
        <f>IF(BB227="","",BB227)</f>
        <v/>
      </c>
      <c r="V198" s="654"/>
      <c r="W198" s="654"/>
      <c r="X198" s="654"/>
      <c r="Y198" s="651" t="str">
        <f>IF(BB228="","",BB228)</f>
        <v/>
      </c>
      <c r="Z198" s="655"/>
      <c r="AA198" s="655"/>
      <c r="AB198" s="652"/>
      <c r="AC198" s="656" t="str">
        <f>IF(BB229="","",BB229)</f>
        <v/>
      </c>
      <c r="AD198" s="657"/>
      <c r="AE198" s="657"/>
      <c r="AF198" s="657"/>
      <c r="AG198" s="657"/>
      <c r="AH198" s="657"/>
      <c r="AI198" s="657"/>
      <c r="AJ198" s="657"/>
      <c r="AK198" s="657"/>
      <c r="AL198" s="657"/>
      <c r="AM198" s="657"/>
      <c r="AN198" s="657"/>
      <c r="AO198" s="657"/>
      <c r="AP198" s="657"/>
      <c r="AQ198" s="657"/>
      <c r="AR198" s="657"/>
      <c r="AS198" s="657"/>
      <c r="AT198" s="658"/>
      <c r="AU198" s="651" t="str">
        <f>IF(BB230="","",BB230)</f>
        <v/>
      </c>
      <c r="AV198" s="655"/>
      <c r="AW198" s="655"/>
      <c r="AX198" s="659"/>
      <c r="BA198" s="50" t="s">
        <v>571</v>
      </c>
      <c r="BB198" s="413" t="str">
        <f>IF(質問票!B198="","",質問票!B198)</f>
        <v/>
      </c>
    </row>
    <row r="199" spans="2:54" ht="15" customHeight="1">
      <c r="B199" s="240"/>
      <c r="C199" s="649" t="str">
        <f>IF(BB231="","",BB231)</f>
        <v/>
      </c>
      <c r="D199" s="650"/>
      <c r="E199" s="650"/>
      <c r="F199" s="650"/>
      <c r="G199" s="650"/>
      <c r="H199" s="650"/>
      <c r="I199" s="650"/>
      <c r="J199" s="650"/>
      <c r="K199" s="650"/>
      <c r="L199" s="650"/>
      <c r="M199" s="650"/>
      <c r="N199" s="650"/>
      <c r="O199" s="650"/>
      <c r="P199" s="650"/>
      <c r="Q199" s="651" t="str">
        <f>IF(BB232="","",BB232)</f>
        <v/>
      </c>
      <c r="R199" s="652"/>
      <c r="S199" s="651" t="str">
        <f>IF(BB233="","",BB233)</f>
        <v/>
      </c>
      <c r="T199" s="652"/>
      <c r="U199" s="653" t="str">
        <f>IF(BB234="","",BB234)</f>
        <v/>
      </c>
      <c r="V199" s="654"/>
      <c r="W199" s="654"/>
      <c r="X199" s="654"/>
      <c r="Y199" s="651" t="str">
        <f>IF(BB235="","",BB235)</f>
        <v/>
      </c>
      <c r="Z199" s="655"/>
      <c r="AA199" s="655"/>
      <c r="AB199" s="652"/>
      <c r="AC199" s="656" t="str">
        <f>IF(BB236="","",BB236)</f>
        <v/>
      </c>
      <c r="AD199" s="657"/>
      <c r="AE199" s="657"/>
      <c r="AF199" s="657"/>
      <c r="AG199" s="657"/>
      <c r="AH199" s="657"/>
      <c r="AI199" s="657"/>
      <c r="AJ199" s="657"/>
      <c r="AK199" s="657"/>
      <c r="AL199" s="657"/>
      <c r="AM199" s="657"/>
      <c r="AN199" s="657"/>
      <c r="AO199" s="657"/>
      <c r="AP199" s="657"/>
      <c r="AQ199" s="657"/>
      <c r="AR199" s="657"/>
      <c r="AS199" s="657"/>
      <c r="AT199" s="658"/>
      <c r="AU199" s="651" t="str">
        <f>IF(BB237="","",BB237)</f>
        <v/>
      </c>
      <c r="AV199" s="655"/>
      <c r="AW199" s="655"/>
      <c r="AX199" s="659"/>
      <c r="BA199" s="50" t="s">
        <v>460</v>
      </c>
      <c r="BB199" s="413" t="str">
        <f>IF(質問票!B199="","",質問票!B199)</f>
        <v/>
      </c>
    </row>
    <row r="200" spans="2:54" ht="15" customHeight="1">
      <c r="B200" s="240"/>
      <c r="C200" s="649" t="str">
        <f>IF(BB238="","",BB238)</f>
        <v/>
      </c>
      <c r="D200" s="650"/>
      <c r="E200" s="650"/>
      <c r="F200" s="650"/>
      <c r="G200" s="650"/>
      <c r="H200" s="650"/>
      <c r="I200" s="650"/>
      <c r="J200" s="650"/>
      <c r="K200" s="650"/>
      <c r="L200" s="650"/>
      <c r="M200" s="650"/>
      <c r="N200" s="650"/>
      <c r="O200" s="650"/>
      <c r="P200" s="650"/>
      <c r="Q200" s="651" t="str">
        <f>IF(BB239="","",BB239)</f>
        <v/>
      </c>
      <c r="R200" s="652"/>
      <c r="S200" s="651" t="str">
        <f>IF(BB240="","",BB240)</f>
        <v/>
      </c>
      <c r="T200" s="652"/>
      <c r="U200" s="653" t="str">
        <f>IF(BB241="","",BB241)</f>
        <v/>
      </c>
      <c r="V200" s="654"/>
      <c r="W200" s="654"/>
      <c r="X200" s="654"/>
      <c r="Y200" s="651" t="str">
        <f>IF(BB242="","",BB242)</f>
        <v/>
      </c>
      <c r="Z200" s="655"/>
      <c r="AA200" s="655"/>
      <c r="AB200" s="652"/>
      <c r="AC200" s="656" t="str">
        <f>IF(BB243="","",BB243)</f>
        <v/>
      </c>
      <c r="AD200" s="657"/>
      <c r="AE200" s="657"/>
      <c r="AF200" s="657"/>
      <c r="AG200" s="657"/>
      <c r="AH200" s="657"/>
      <c r="AI200" s="657"/>
      <c r="AJ200" s="657"/>
      <c r="AK200" s="657"/>
      <c r="AL200" s="657"/>
      <c r="AM200" s="657"/>
      <c r="AN200" s="657"/>
      <c r="AO200" s="657"/>
      <c r="AP200" s="657"/>
      <c r="AQ200" s="657"/>
      <c r="AR200" s="657"/>
      <c r="AS200" s="657"/>
      <c r="AT200" s="658"/>
      <c r="AU200" s="651" t="str">
        <f>IF(BB244="","",BB244)</f>
        <v/>
      </c>
      <c r="AV200" s="655"/>
      <c r="AW200" s="655"/>
      <c r="AX200" s="659"/>
      <c r="BA200" s="50" t="s">
        <v>461</v>
      </c>
      <c r="BB200" s="413" t="str">
        <f>IF(質問票!B200="","",質問票!B200)</f>
        <v/>
      </c>
    </row>
    <row r="201" spans="2:54" ht="15" customHeight="1">
      <c r="B201" s="240"/>
      <c r="C201" s="649" t="str">
        <f>IF(BB245="","",BB245)</f>
        <v/>
      </c>
      <c r="D201" s="650"/>
      <c r="E201" s="650"/>
      <c r="F201" s="650"/>
      <c r="G201" s="650"/>
      <c r="H201" s="650"/>
      <c r="I201" s="650"/>
      <c r="J201" s="650"/>
      <c r="K201" s="650"/>
      <c r="L201" s="650"/>
      <c r="M201" s="650"/>
      <c r="N201" s="650"/>
      <c r="O201" s="650"/>
      <c r="P201" s="650"/>
      <c r="Q201" s="651" t="str">
        <f>IF(BB246="","",BB246)</f>
        <v/>
      </c>
      <c r="R201" s="652"/>
      <c r="S201" s="651" t="str">
        <f>IF(BB247="","",BB247)</f>
        <v/>
      </c>
      <c r="T201" s="652"/>
      <c r="U201" s="653" t="str">
        <f>IF(BB248="","",BB248)</f>
        <v/>
      </c>
      <c r="V201" s="654"/>
      <c r="W201" s="654"/>
      <c r="X201" s="654"/>
      <c r="Y201" s="651" t="str">
        <f>IF(BB249="","",BB249)</f>
        <v/>
      </c>
      <c r="Z201" s="655"/>
      <c r="AA201" s="655"/>
      <c r="AB201" s="652"/>
      <c r="AC201" s="656" t="str">
        <f>IF(BB250="","",BB250)</f>
        <v/>
      </c>
      <c r="AD201" s="657"/>
      <c r="AE201" s="657"/>
      <c r="AF201" s="657"/>
      <c r="AG201" s="657"/>
      <c r="AH201" s="657"/>
      <c r="AI201" s="657"/>
      <c r="AJ201" s="657"/>
      <c r="AK201" s="657"/>
      <c r="AL201" s="657"/>
      <c r="AM201" s="657"/>
      <c r="AN201" s="657"/>
      <c r="AO201" s="657"/>
      <c r="AP201" s="657"/>
      <c r="AQ201" s="657"/>
      <c r="AR201" s="657"/>
      <c r="AS201" s="657"/>
      <c r="AT201" s="658"/>
      <c r="AU201" s="651" t="str">
        <f>IF(BB251="","",BB251)</f>
        <v/>
      </c>
      <c r="AV201" s="655"/>
      <c r="AW201" s="655"/>
      <c r="AX201" s="659"/>
      <c r="BA201" s="50" t="s">
        <v>462</v>
      </c>
      <c r="BB201" s="413" t="str">
        <f>IF(質問票!B201="","",質問票!B201)</f>
        <v/>
      </c>
    </row>
    <row r="202" spans="2:54" ht="15" customHeight="1">
      <c r="B202" s="240"/>
      <c r="C202" s="273"/>
      <c r="D202" s="240"/>
      <c r="E202" s="240"/>
      <c r="F202" s="240"/>
      <c r="G202" s="240"/>
      <c r="H202" s="240"/>
      <c r="I202" s="240"/>
      <c r="J202" s="240"/>
      <c r="K202" s="240"/>
      <c r="L202" s="240"/>
      <c r="M202" s="240"/>
      <c r="N202" s="240"/>
      <c r="O202" s="240"/>
      <c r="P202" s="240"/>
      <c r="Q202" s="240"/>
      <c r="R202" s="240"/>
      <c r="S202" s="240"/>
      <c r="T202" s="240"/>
      <c r="U202" s="240"/>
      <c r="V202" s="240"/>
      <c r="W202" s="240"/>
      <c r="X202" s="240"/>
      <c r="Y202" s="240"/>
      <c r="Z202" s="240"/>
      <c r="AA202" s="240"/>
      <c r="AB202" s="240"/>
      <c r="AC202" s="240"/>
      <c r="AD202" s="240"/>
      <c r="AE202" s="240"/>
      <c r="AF202" s="240"/>
      <c r="AG202" s="240"/>
      <c r="AH202" s="240"/>
      <c r="AI202" s="240"/>
      <c r="AJ202" s="240"/>
      <c r="AK202" s="240"/>
      <c r="AL202" s="240"/>
      <c r="AM202" s="240"/>
      <c r="AN202" s="240"/>
      <c r="AO202" s="240"/>
      <c r="AP202" s="240"/>
      <c r="AQ202" s="240"/>
      <c r="AR202" s="240"/>
      <c r="AS202" s="240"/>
      <c r="AT202" s="240"/>
      <c r="AU202" s="240"/>
      <c r="AV202" s="240"/>
      <c r="AW202" s="240"/>
      <c r="AX202" s="276"/>
      <c r="BA202" s="50" t="s">
        <v>463</v>
      </c>
      <c r="BB202" s="413" t="str">
        <f>IF(質問票!B202="","",質問票!B202)</f>
        <v/>
      </c>
    </row>
    <row r="203" spans="2:54" ht="15" customHeight="1">
      <c r="B203" s="240"/>
      <c r="C203" s="273"/>
      <c r="D203" s="240"/>
      <c r="E203" s="240"/>
      <c r="F203" s="240"/>
      <c r="G203" s="240"/>
      <c r="H203" s="240"/>
      <c r="I203" s="240"/>
      <c r="J203" s="240"/>
      <c r="K203" s="240"/>
      <c r="L203" s="240"/>
      <c r="M203" s="240"/>
      <c r="N203" s="240"/>
      <c r="O203" s="240"/>
      <c r="P203" s="240"/>
      <c r="Q203" s="240"/>
      <c r="R203" s="240"/>
      <c r="S203" s="240"/>
      <c r="T203" s="240"/>
      <c r="U203" s="240"/>
      <c r="V203" s="240"/>
      <c r="W203" s="240"/>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c r="AX203" s="277"/>
      <c r="BA203" s="50" t="s">
        <v>464</v>
      </c>
      <c r="BB203" s="413" t="str">
        <f>IF(質問票!B203="","",質問票!B203)</f>
        <v/>
      </c>
    </row>
    <row r="204" spans="2:54" ht="15" customHeight="1">
      <c r="B204" s="240"/>
      <c r="C204" s="239">
        <v>24</v>
      </c>
      <c r="D204" s="240"/>
      <c r="E204" s="240" t="s">
        <v>114</v>
      </c>
      <c r="F204" s="240"/>
      <c r="G204" s="240"/>
      <c r="H204" s="240"/>
      <c r="I204" s="240"/>
      <c r="J204" s="240"/>
      <c r="K204" s="240"/>
      <c r="L204" s="240"/>
      <c r="M204" s="240"/>
      <c r="N204" s="240"/>
      <c r="O204" s="240"/>
      <c r="P204" s="240"/>
      <c r="Q204" s="240"/>
      <c r="R204" s="240"/>
      <c r="S204" s="240"/>
      <c r="T204" s="240"/>
      <c r="U204" s="240"/>
      <c r="V204" s="240"/>
      <c r="W204" s="272"/>
      <c r="X204" s="272" t="s">
        <v>115</v>
      </c>
      <c r="Y204" s="240"/>
      <c r="Z204" s="240"/>
      <c r="AA204" s="240"/>
      <c r="AB204" s="235"/>
      <c r="AC204" s="240"/>
      <c r="AD204" s="235"/>
      <c r="AE204" s="235"/>
      <c r="AF204" s="235"/>
      <c r="AG204" s="235"/>
      <c r="AH204" s="235"/>
      <c r="AI204" s="235"/>
      <c r="AJ204" s="235"/>
      <c r="AK204" s="235"/>
      <c r="AL204" s="235"/>
      <c r="AM204" s="235"/>
      <c r="AN204" s="235"/>
      <c r="AO204" s="235"/>
      <c r="AP204" s="235"/>
      <c r="AQ204" s="235"/>
      <c r="AR204" s="235"/>
      <c r="AS204" s="235"/>
      <c r="AT204" s="235"/>
      <c r="AU204" s="235"/>
      <c r="AV204" s="235"/>
      <c r="AW204" s="235"/>
      <c r="AX204" s="269"/>
      <c r="BA204" s="50" t="s">
        <v>465</v>
      </c>
      <c r="BB204" s="413" t="str">
        <f>IF(質問票!B204="","",質問票!B204)</f>
        <v/>
      </c>
    </row>
    <row r="205" spans="2:54" ht="15" customHeight="1">
      <c r="B205" s="240"/>
      <c r="C205" s="273"/>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240"/>
      <c r="AL205" s="240"/>
      <c r="AM205" s="240"/>
      <c r="AN205" s="240"/>
      <c r="AO205" s="240"/>
      <c r="AP205" s="240"/>
      <c r="AQ205" s="240"/>
      <c r="AR205" s="240"/>
      <c r="AS205" s="240"/>
      <c r="AT205" s="240"/>
      <c r="AU205" s="240"/>
      <c r="AV205" s="240"/>
      <c r="AW205" s="240"/>
      <c r="AX205" s="274"/>
      <c r="BA205" s="50" t="s">
        <v>572</v>
      </c>
      <c r="BB205" s="413" t="str">
        <f>IF(質問票!B205="","",質問票!B205)</f>
        <v/>
      </c>
    </row>
    <row r="206" spans="2:54" ht="15" customHeight="1">
      <c r="B206" s="240"/>
      <c r="C206" s="660" t="s">
        <v>116</v>
      </c>
      <c r="D206" s="661"/>
      <c r="E206" s="662"/>
      <c r="F206" s="663" t="s">
        <v>117</v>
      </c>
      <c r="G206" s="661"/>
      <c r="H206" s="661"/>
      <c r="I206" s="661"/>
      <c r="J206" s="661"/>
      <c r="K206" s="661"/>
      <c r="L206" s="661"/>
      <c r="M206" s="661"/>
      <c r="N206" s="661"/>
      <c r="O206" s="661"/>
      <c r="P206" s="661"/>
      <c r="Q206" s="661"/>
      <c r="R206" s="661"/>
      <c r="S206" s="662"/>
      <c r="T206" s="664" t="s">
        <v>118</v>
      </c>
      <c r="U206" s="664"/>
      <c r="V206" s="664"/>
      <c r="W206" s="664"/>
      <c r="X206" s="664"/>
      <c r="Y206" s="664" t="s">
        <v>119</v>
      </c>
      <c r="Z206" s="664"/>
      <c r="AA206" s="664"/>
      <c r="AB206" s="664"/>
      <c r="AC206" s="664"/>
      <c r="AD206" s="664"/>
      <c r="AE206" s="663" t="s">
        <v>120</v>
      </c>
      <c r="AF206" s="661"/>
      <c r="AG206" s="662"/>
      <c r="AH206" s="663" t="s">
        <v>121</v>
      </c>
      <c r="AI206" s="661"/>
      <c r="AJ206" s="661"/>
      <c r="AK206" s="661"/>
      <c r="AL206" s="661"/>
      <c r="AM206" s="661"/>
      <c r="AN206" s="661"/>
      <c r="AO206" s="661"/>
      <c r="AP206" s="662"/>
      <c r="AQ206" s="665" t="s">
        <v>678</v>
      </c>
      <c r="AR206" s="665"/>
      <c r="AS206" s="665"/>
      <c r="AT206" s="665"/>
      <c r="AU206" s="665"/>
      <c r="AV206" s="665"/>
      <c r="AW206" s="665"/>
      <c r="AX206" s="666"/>
      <c r="BA206" s="50" t="s">
        <v>466</v>
      </c>
      <c r="BB206" s="413" t="str">
        <f>IF(質問票!B206="","",質問票!B206)</f>
        <v/>
      </c>
    </row>
    <row r="207" spans="2:54" ht="15" customHeight="1">
      <c r="B207" s="240"/>
      <c r="C207" s="739" t="s">
        <v>249</v>
      </c>
      <c r="D207" s="672"/>
      <c r="E207" s="673"/>
      <c r="F207" s="671" t="s">
        <v>248</v>
      </c>
      <c r="G207" s="672"/>
      <c r="H207" s="672"/>
      <c r="I207" s="672"/>
      <c r="J207" s="672"/>
      <c r="K207" s="672"/>
      <c r="L207" s="672"/>
      <c r="M207" s="672"/>
      <c r="N207" s="672"/>
      <c r="O207" s="672"/>
      <c r="P207" s="672"/>
      <c r="Q207" s="672"/>
      <c r="R207" s="672"/>
      <c r="S207" s="673"/>
      <c r="T207" s="667" t="s">
        <v>122</v>
      </c>
      <c r="U207" s="667"/>
      <c r="V207" s="667"/>
      <c r="W207" s="667"/>
      <c r="X207" s="667"/>
      <c r="Y207" s="667" t="s">
        <v>123</v>
      </c>
      <c r="Z207" s="667"/>
      <c r="AA207" s="667"/>
      <c r="AB207" s="667"/>
      <c r="AC207" s="667"/>
      <c r="AD207" s="667"/>
      <c r="AE207" s="668" t="s">
        <v>257</v>
      </c>
      <c r="AF207" s="669"/>
      <c r="AG207" s="670"/>
      <c r="AH207" s="671" t="s">
        <v>124</v>
      </c>
      <c r="AI207" s="672"/>
      <c r="AJ207" s="672"/>
      <c r="AK207" s="672"/>
      <c r="AL207" s="672"/>
      <c r="AM207" s="672"/>
      <c r="AN207" s="672"/>
      <c r="AO207" s="672"/>
      <c r="AP207" s="673"/>
      <c r="AQ207" s="674" t="s">
        <v>561</v>
      </c>
      <c r="AR207" s="674"/>
      <c r="AS207" s="674"/>
      <c r="AT207" s="674"/>
      <c r="AU207" s="674"/>
      <c r="AV207" s="674"/>
      <c r="AW207" s="674"/>
      <c r="AX207" s="675"/>
      <c r="BA207" s="50" t="s">
        <v>467</v>
      </c>
      <c r="BB207" s="413" t="str">
        <f>IF(質問票!B207="","",質問票!B207)</f>
        <v/>
      </c>
    </row>
    <row r="208" spans="2:54" ht="15" customHeight="1">
      <c r="B208" s="240"/>
      <c r="C208" s="676" t="str">
        <f>IF(BB254="","",BB254)</f>
        <v/>
      </c>
      <c r="D208" s="677"/>
      <c r="E208" s="678"/>
      <c r="F208" s="679" t="str">
        <f>IF(BB253="","",BB253)</f>
        <v/>
      </c>
      <c r="G208" s="677"/>
      <c r="H208" s="677"/>
      <c r="I208" s="677"/>
      <c r="J208" s="677"/>
      <c r="K208" s="677"/>
      <c r="L208" s="677"/>
      <c r="M208" s="677"/>
      <c r="N208" s="677"/>
      <c r="O208" s="677"/>
      <c r="P208" s="677"/>
      <c r="Q208" s="677"/>
      <c r="R208" s="677"/>
      <c r="S208" s="678"/>
      <c r="T208" s="680" t="str">
        <f>IF(BB255="","",BB255)</f>
        <v/>
      </c>
      <c r="U208" s="680"/>
      <c r="V208" s="680"/>
      <c r="W208" s="680"/>
      <c r="X208" s="680"/>
      <c r="Y208" s="681" t="str">
        <f>IF(BB256="","",BB256)</f>
        <v/>
      </c>
      <c r="Z208" s="681"/>
      <c r="AA208" s="681"/>
      <c r="AB208" s="681"/>
      <c r="AC208" s="681"/>
      <c r="AD208" s="681"/>
      <c r="AE208" s="679" t="str">
        <f>IF(BB257="","",BB257)</f>
        <v/>
      </c>
      <c r="AF208" s="677"/>
      <c r="AG208" s="678"/>
      <c r="AH208" s="682" t="str">
        <f>IF(BB258="","",BB258)</f>
        <v/>
      </c>
      <c r="AI208" s="683"/>
      <c r="AJ208" s="683"/>
      <c r="AK208" s="683"/>
      <c r="AL208" s="683"/>
      <c r="AM208" s="683"/>
      <c r="AN208" s="683"/>
      <c r="AO208" s="683"/>
      <c r="AP208" s="684"/>
      <c r="AQ208" s="681" t="str">
        <f>IF(BB259="","",BB259)</f>
        <v/>
      </c>
      <c r="AR208" s="681"/>
      <c r="AS208" s="681"/>
      <c r="AT208" s="681"/>
      <c r="AU208" s="681"/>
      <c r="AV208" s="681"/>
      <c r="AW208" s="681"/>
      <c r="AX208" s="685"/>
      <c r="BA208" s="50" t="s">
        <v>468</v>
      </c>
      <c r="BB208" s="413" t="str">
        <f>IF(質問票!B208="","",質問票!B208)</f>
        <v/>
      </c>
    </row>
    <row r="209" spans="2:54" ht="15" customHeight="1">
      <c r="B209" s="240"/>
      <c r="C209" s="726" t="str">
        <f>IF(BB261="","",BB261)</f>
        <v/>
      </c>
      <c r="D209" s="727"/>
      <c r="E209" s="728"/>
      <c r="F209" s="729" t="str">
        <f>IF(BB260="","",BB260)</f>
        <v/>
      </c>
      <c r="G209" s="727"/>
      <c r="H209" s="727"/>
      <c r="I209" s="727"/>
      <c r="J209" s="727"/>
      <c r="K209" s="727"/>
      <c r="L209" s="727"/>
      <c r="M209" s="727"/>
      <c r="N209" s="727"/>
      <c r="O209" s="727"/>
      <c r="P209" s="727"/>
      <c r="Q209" s="727"/>
      <c r="R209" s="727"/>
      <c r="S209" s="728"/>
      <c r="T209" s="732" t="str">
        <f>IF(BB262="","",BB262)</f>
        <v/>
      </c>
      <c r="U209" s="732"/>
      <c r="V209" s="732"/>
      <c r="W209" s="732"/>
      <c r="X209" s="732"/>
      <c r="Y209" s="733" t="str">
        <f>IF(BB263="","",BB263)</f>
        <v/>
      </c>
      <c r="Z209" s="733"/>
      <c r="AA209" s="733"/>
      <c r="AB209" s="733"/>
      <c r="AC209" s="733"/>
      <c r="AD209" s="733"/>
      <c r="AE209" s="729" t="str">
        <f>IF(BB264="","",BB264)</f>
        <v/>
      </c>
      <c r="AF209" s="727"/>
      <c r="AG209" s="728"/>
      <c r="AH209" s="734" t="str">
        <f>IF(BB265="","",BB265)</f>
        <v/>
      </c>
      <c r="AI209" s="735"/>
      <c r="AJ209" s="735"/>
      <c r="AK209" s="735"/>
      <c r="AL209" s="735"/>
      <c r="AM209" s="735"/>
      <c r="AN209" s="735"/>
      <c r="AO209" s="735"/>
      <c r="AP209" s="736"/>
      <c r="AQ209" s="733" t="str">
        <f>IF(BB266="","",BB266)</f>
        <v/>
      </c>
      <c r="AR209" s="733"/>
      <c r="AS209" s="733"/>
      <c r="AT209" s="733"/>
      <c r="AU209" s="733"/>
      <c r="AV209" s="733"/>
      <c r="AW209" s="733"/>
      <c r="AX209" s="737"/>
      <c r="BA209" s="50" t="s">
        <v>469</v>
      </c>
      <c r="BB209" s="413" t="str">
        <f>IF(質問票!B209="","",質問票!B209)</f>
        <v/>
      </c>
    </row>
    <row r="210" spans="2:54" ht="15" customHeight="1">
      <c r="B210" s="240"/>
      <c r="C210" s="726" t="str">
        <f>IF(BB268="","",BB268)</f>
        <v/>
      </c>
      <c r="D210" s="727"/>
      <c r="E210" s="728"/>
      <c r="F210" s="729" t="str">
        <f>IF(BB267="","",BB267)</f>
        <v/>
      </c>
      <c r="G210" s="727"/>
      <c r="H210" s="727"/>
      <c r="I210" s="727"/>
      <c r="J210" s="727"/>
      <c r="K210" s="727"/>
      <c r="L210" s="727"/>
      <c r="M210" s="727"/>
      <c r="N210" s="727"/>
      <c r="O210" s="727"/>
      <c r="P210" s="727"/>
      <c r="Q210" s="727"/>
      <c r="R210" s="727"/>
      <c r="S210" s="728"/>
      <c r="T210" s="732" t="str">
        <f>IF(BB269="","",BB269)</f>
        <v/>
      </c>
      <c r="U210" s="732"/>
      <c r="V210" s="732"/>
      <c r="W210" s="732"/>
      <c r="X210" s="732"/>
      <c r="Y210" s="733" t="str">
        <f>IF(BB270="","",BB270)</f>
        <v/>
      </c>
      <c r="Z210" s="733"/>
      <c r="AA210" s="733"/>
      <c r="AB210" s="733"/>
      <c r="AC210" s="733"/>
      <c r="AD210" s="733"/>
      <c r="AE210" s="729" t="str">
        <f>IF(BB271="","",BB271)</f>
        <v/>
      </c>
      <c r="AF210" s="727"/>
      <c r="AG210" s="728"/>
      <c r="AH210" s="734" t="str">
        <f>IF(BB272="","",BB272)</f>
        <v/>
      </c>
      <c r="AI210" s="735"/>
      <c r="AJ210" s="735"/>
      <c r="AK210" s="735"/>
      <c r="AL210" s="735"/>
      <c r="AM210" s="735"/>
      <c r="AN210" s="735"/>
      <c r="AO210" s="735"/>
      <c r="AP210" s="736"/>
      <c r="AQ210" s="733" t="str">
        <f>IF(BB273="","",BB273)</f>
        <v/>
      </c>
      <c r="AR210" s="733"/>
      <c r="AS210" s="733"/>
      <c r="AT210" s="733"/>
      <c r="AU210" s="733"/>
      <c r="AV210" s="733"/>
      <c r="AW210" s="733"/>
      <c r="AX210" s="737"/>
      <c r="BA210" s="50" t="s">
        <v>470</v>
      </c>
      <c r="BB210" s="413" t="str">
        <f>IF(質問票!B210="","",質問票!B210)</f>
        <v/>
      </c>
    </row>
    <row r="211" spans="2:54" ht="15" customHeight="1">
      <c r="B211" s="240"/>
      <c r="C211" s="726" t="str">
        <f>IF(BB275="","",BB275)</f>
        <v/>
      </c>
      <c r="D211" s="727"/>
      <c r="E211" s="728"/>
      <c r="F211" s="729" t="str">
        <f>IF(BB274="","",BB274)</f>
        <v/>
      </c>
      <c r="G211" s="727"/>
      <c r="H211" s="727"/>
      <c r="I211" s="727"/>
      <c r="J211" s="727"/>
      <c r="K211" s="727"/>
      <c r="L211" s="727"/>
      <c r="M211" s="727"/>
      <c r="N211" s="727"/>
      <c r="O211" s="727"/>
      <c r="P211" s="727"/>
      <c r="Q211" s="727"/>
      <c r="R211" s="727"/>
      <c r="S211" s="728"/>
      <c r="T211" s="732" t="str">
        <f>IF(BB276="","",BB276)</f>
        <v/>
      </c>
      <c r="U211" s="732"/>
      <c r="V211" s="732"/>
      <c r="W211" s="732"/>
      <c r="X211" s="732"/>
      <c r="Y211" s="733" t="str">
        <f>IF(BB277="","",BB277)</f>
        <v/>
      </c>
      <c r="Z211" s="733"/>
      <c r="AA211" s="733"/>
      <c r="AB211" s="733"/>
      <c r="AC211" s="733"/>
      <c r="AD211" s="733"/>
      <c r="AE211" s="729" t="str">
        <f>IF(BB278="","",BB278)</f>
        <v/>
      </c>
      <c r="AF211" s="727"/>
      <c r="AG211" s="728"/>
      <c r="AH211" s="734" t="str">
        <f>IF(BB279="","",BB279)</f>
        <v/>
      </c>
      <c r="AI211" s="735"/>
      <c r="AJ211" s="735"/>
      <c r="AK211" s="735"/>
      <c r="AL211" s="735"/>
      <c r="AM211" s="735"/>
      <c r="AN211" s="735"/>
      <c r="AO211" s="735"/>
      <c r="AP211" s="736"/>
      <c r="AQ211" s="733" t="str">
        <f>IF(BB280="","",BB280)</f>
        <v/>
      </c>
      <c r="AR211" s="733"/>
      <c r="AS211" s="733"/>
      <c r="AT211" s="733"/>
      <c r="AU211" s="733"/>
      <c r="AV211" s="733"/>
      <c r="AW211" s="733"/>
      <c r="AX211" s="737"/>
      <c r="BA211" s="50" t="s">
        <v>471</v>
      </c>
      <c r="BB211" s="413" t="str">
        <f>IF(質問票!B211="","",質問票!B211)</f>
        <v/>
      </c>
    </row>
    <row r="212" spans="2:54" ht="15" customHeight="1">
      <c r="B212" s="240"/>
      <c r="C212" s="706" t="str">
        <f>IF(BB282="","",BB282)</f>
        <v/>
      </c>
      <c r="D212" s="707"/>
      <c r="E212" s="708"/>
      <c r="F212" s="709" t="str">
        <f>IF(BB281="","",BB281)</f>
        <v/>
      </c>
      <c r="G212" s="707"/>
      <c r="H212" s="707"/>
      <c r="I212" s="707"/>
      <c r="J212" s="707"/>
      <c r="K212" s="707"/>
      <c r="L212" s="707"/>
      <c r="M212" s="707"/>
      <c r="N212" s="707"/>
      <c r="O212" s="707"/>
      <c r="P212" s="707"/>
      <c r="Q212" s="707"/>
      <c r="R212" s="707"/>
      <c r="S212" s="708"/>
      <c r="T212" s="710" t="str">
        <f>IF(BB283="","",BB283)</f>
        <v/>
      </c>
      <c r="U212" s="710"/>
      <c r="V212" s="710"/>
      <c r="W212" s="710"/>
      <c r="X212" s="710"/>
      <c r="Y212" s="711" t="str">
        <f>IF(BB284="","",BB284)</f>
        <v/>
      </c>
      <c r="Z212" s="711"/>
      <c r="AA212" s="711"/>
      <c r="AB212" s="711"/>
      <c r="AC212" s="711"/>
      <c r="AD212" s="711"/>
      <c r="AE212" s="709" t="str">
        <f>IF(BB285="","",BB285)</f>
        <v/>
      </c>
      <c r="AF212" s="707"/>
      <c r="AG212" s="708"/>
      <c r="AH212" s="712" t="str">
        <f>IF(BB286="","",BB286)</f>
        <v/>
      </c>
      <c r="AI212" s="713"/>
      <c r="AJ212" s="713"/>
      <c r="AK212" s="713"/>
      <c r="AL212" s="713"/>
      <c r="AM212" s="713"/>
      <c r="AN212" s="713"/>
      <c r="AO212" s="713"/>
      <c r="AP212" s="714"/>
      <c r="AQ212" s="711" t="str">
        <f>IF(BB287="","",BB287)</f>
        <v/>
      </c>
      <c r="AR212" s="711"/>
      <c r="AS212" s="711"/>
      <c r="AT212" s="711"/>
      <c r="AU212" s="711"/>
      <c r="AV212" s="711"/>
      <c r="AW212" s="711"/>
      <c r="AX212" s="715"/>
      <c r="BA212" s="50" t="s">
        <v>573</v>
      </c>
      <c r="BB212" s="413" t="str">
        <f>IF(質問票!B212="","",質問票!B212)</f>
        <v/>
      </c>
    </row>
    <row r="213" spans="2:54" ht="15" customHeight="1">
      <c r="B213" s="240"/>
      <c r="C213" s="278"/>
      <c r="D213" s="279"/>
      <c r="E213" s="279"/>
      <c r="F213" s="279"/>
      <c r="G213" s="279"/>
      <c r="H213" s="279"/>
      <c r="I213" s="280"/>
      <c r="J213" s="280"/>
      <c r="K213" s="280"/>
      <c r="L213" s="280"/>
      <c r="M213" s="280"/>
      <c r="N213" s="280"/>
      <c r="O213" s="280"/>
      <c r="P213" s="280"/>
      <c r="Q213" s="281"/>
      <c r="R213" s="282"/>
      <c r="S213" s="282"/>
      <c r="T213" s="282"/>
      <c r="U213" s="282"/>
      <c r="V213" s="282"/>
      <c r="W213" s="282"/>
      <c r="X213" s="282"/>
      <c r="Y213" s="279"/>
      <c r="Z213" s="279"/>
      <c r="AA213" s="279"/>
      <c r="AB213" s="279"/>
      <c r="AC213" s="279"/>
      <c r="AD213" s="279"/>
      <c r="AE213" s="282"/>
      <c r="AF213" s="282"/>
      <c r="AG213" s="282"/>
      <c r="AH213" s="282"/>
      <c r="AI213" s="282"/>
      <c r="AJ213" s="282"/>
      <c r="AK213" s="282"/>
      <c r="AL213" s="282"/>
      <c r="AM213" s="282"/>
      <c r="AN213" s="282"/>
      <c r="AO213" s="282"/>
      <c r="AP213" s="282"/>
      <c r="AQ213" s="282"/>
      <c r="AR213" s="282"/>
      <c r="AS213" s="282"/>
      <c r="AT213" s="282"/>
      <c r="AU213" s="282"/>
      <c r="AV213" s="282"/>
      <c r="AW213" s="282"/>
      <c r="AX213" s="283"/>
      <c r="BA213" s="50" t="s">
        <v>472</v>
      </c>
      <c r="BB213" s="413" t="str">
        <f>IF(質問票!B213="","",質問票!B213)</f>
        <v/>
      </c>
    </row>
    <row r="214" spans="2:54" ht="15" customHeight="1">
      <c r="B214" s="240"/>
      <c r="C214" s="239">
        <v>25</v>
      </c>
      <c r="D214" s="279"/>
      <c r="E214" s="240" t="s">
        <v>679</v>
      </c>
      <c r="F214" s="279"/>
      <c r="G214" s="279"/>
      <c r="H214" s="279"/>
      <c r="I214" s="280"/>
      <c r="J214" s="280"/>
      <c r="K214" s="280"/>
      <c r="L214" s="280"/>
      <c r="M214" s="280"/>
      <c r="N214" s="280"/>
      <c r="O214" s="240" t="s">
        <v>680</v>
      </c>
      <c r="P214" s="280"/>
      <c r="Q214" s="281"/>
      <c r="R214" s="282"/>
      <c r="S214" s="282"/>
      <c r="T214" s="282"/>
      <c r="U214" s="282"/>
      <c r="V214" s="282"/>
      <c r="W214" s="282"/>
      <c r="X214" s="282"/>
      <c r="Y214" s="279"/>
      <c r="Z214" s="279"/>
      <c r="AA214" s="279"/>
      <c r="AB214" s="279"/>
      <c r="AC214" s="279"/>
      <c r="AD214" s="279"/>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c r="BA214" s="50" t="s">
        <v>473</v>
      </c>
      <c r="BB214" s="413" t="str">
        <f>IF(質問票!B214="","",質問票!B214)</f>
        <v/>
      </c>
    </row>
    <row r="215" spans="2:54" ht="15" customHeight="1">
      <c r="B215" s="240"/>
      <c r="C215" s="284"/>
      <c r="D215" s="245"/>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c r="AA215" s="312"/>
      <c r="AB215" s="312"/>
      <c r="AC215" s="312"/>
      <c r="AD215" s="240"/>
      <c r="AE215" s="285"/>
      <c r="AF215" s="285"/>
      <c r="AG215" s="285"/>
      <c r="AH215" s="285"/>
      <c r="AI215" s="313"/>
      <c r="AJ215" s="313"/>
      <c r="AK215" s="285"/>
      <c r="AL215" s="285"/>
      <c r="AM215" s="285"/>
      <c r="AN215" s="285"/>
      <c r="AO215" s="313"/>
      <c r="AP215" s="313"/>
      <c r="AQ215" s="285"/>
      <c r="AR215" s="285"/>
      <c r="AS215" s="285"/>
      <c r="AT215" s="313"/>
      <c r="AU215" s="313"/>
      <c r="AV215" s="286"/>
      <c r="AW215" s="240"/>
      <c r="AX215" s="287"/>
      <c r="BA215" s="50" t="s">
        <v>474</v>
      </c>
      <c r="BB215" s="413" t="str">
        <f>IF(質問票!B215="","",質問票!B215)</f>
        <v/>
      </c>
    </row>
    <row r="216" spans="2:54" ht="15" customHeight="1">
      <c r="B216" s="240"/>
      <c r="C216" s="705" t="s">
        <v>688</v>
      </c>
      <c r="D216" s="664"/>
      <c r="E216" s="664"/>
      <c r="F216" s="664" t="s">
        <v>117</v>
      </c>
      <c r="G216" s="664"/>
      <c r="H216" s="664"/>
      <c r="I216" s="664"/>
      <c r="J216" s="664"/>
      <c r="K216" s="664"/>
      <c r="L216" s="664"/>
      <c r="M216" s="664"/>
      <c r="N216" s="664"/>
      <c r="O216" s="664"/>
      <c r="P216" s="664" t="s">
        <v>681</v>
      </c>
      <c r="Q216" s="664"/>
      <c r="R216" s="664"/>
      <c r="S216" s="664"/>
      <c r="T216" s="664"/>
      <c r="U216" s="664"/>
      <c r="V216" s="664"/>
      <c r="W216" s="664"/>
      <c r="X216" s="664"/>
      <c r="Y216" s="664"/>
      <c r="Z216" s="664"/>
      <c r="AA216" s="664"/>
      <c r="AB216" s="664"/>
      <c r="AC216" s="664" t="s">
        <v>682</v>
      </c>
      <c r="AD216" s="664"/>
      <c r="AE216" s="664"/>
      <c r="AF216" s="664"/>
      <c r="AG216" s="664"/>
      <c r="AH216" s="664"/>
      <c r="AI216" s="664" t="s">
        <v>683</v>
      </c>
      <c r="AJ216" s="664"/>
      <c r="AK216" s="664"/>
      <c r="AL216" s="664"/>
      <c r="AM216" s="664"/>
      <c r="AN216" s="664"/>
      <c r="AO216" s="664" t="s">
        <v>685</v>
      </c>
      <c r="AP216" s="664"/>
      <c r="AQ216" s="664"/>
      <c r="AR216" s="664"/>
      <c r="AS216" s="664"/>
      <c r="AT216" s="664"/>
      <c r="AU216" s="665" t="s">
        <v>686</v>
      </c>
      <c r="AV216" s="665"/>
      <c r="AW216" s="665"/>
      <c r="AX216" s="666"/>
      <c r="BA216" s="50" t="s">
        <v>475</v>
      </c>
      <c r="BB216" s="413" t="str">
        <f>IF(質問票!B216="","",質問票!B216)</f>
        <v/>
      </c>
    </row>
    <row r="217" spans="2:54" ht="15" customHeight="1">
      <c r="B217" s="240"/>
      <c r="C217" s="724" t="s">
        <v>249</v>
      </c>
      <c r="D217" s="720"/>
      <c r="E217" s="720"/>
      <c r="F217" s="720" t="s">
        <v>248</v>
      </c>
      <c r="G217" s="720"/>
      <c r="H217" s="720"/>
      <c r="I217" s="720"/>
      <c r="J217" s="720"/>
      <c r="K217" s="720"/>
      <c r="L217" s="720"/>
      <c r="M217" s="720"/>
      <c r="N217" s="720"/>
      <c r="O217" s="720"/>
      <c r="P217" s="667" t="s">
        <v>61</v>
      </c>
      <c r="Q217" s="667"/>
      <c r="R217" s="667"/>
      <c r="S217" s="667"/>
      <c r="T217" s="667"/>
      <c r="U217" s="667"/>
      <c r="V217" s="667"/>
      <c r="W217" s="667"/>
      <c r="X217" s="667"/>
      <c r="Y217" s="667"/>
      <c r="Z217" s="667"/>
      <c r="AA217" s="667"/>
      <c r="AB217" s="667"/>
      <c r="AC217" s="721" t="s">
        <v>689</v>
      </c>
      <c r="AD217" s="721"/>
      <c r="AE217" s="721"/>
      <c r="AF217" s="721"/>
      <c r="AG217" s="721"/>
      <c r="AH217" s="721"/>
      <c r="AI217" s="720" t="s">
        <v>684</v>
      </c>
      <c r="AJ217" s="720"/>
      <c r="AK217" s="720"/>
      <c r="AL217" s="720"/>
      <c r="AM217" s="720"/>
      <c r="AN217" s="720"/>
      <c r="AO217" s="721" t="s">
        <v>690</v>
      </c>
      <c r="AP217" s="721"/>
      <c r="AQ217" s="721"/>
      <c r="AR217" s="721"/>
      <c r="AS217" s="721"/>
      <c r="AT217" s="721"/>
      <c r="AU217" s="718" t="s">
        <v>687</v>
      </c>
      <c r="AV217" s="718"/>
      <c r="AW217" s="718"/>
      <c r="AX217" s="719"/>
      <c r="BA217" s="50" t="s">
        <v>476</v>
      </c>
      <c r="BB217" s="413" t="str">
        <f>IF(質問票!B217="","",質問票!B217)</f>
        <v/>
      </c>
    </row>
    <row r="218" spans="2:54" ht="12" customHeight="1">
      <c r="B218" s="240"/>
      <c r="C218" s="701" t="str">
        <f>IF(BB303="","未入力",BB303)</f>
        <v>未入力</v>
      </c>
      <c r="D218" s="702"/>
      <c r="E218" s="702"/>
      <c r="F218" s="716" t="str">
        <f>IF(BB304="","未入力",BB304)</f>
        <v>未入力</v>
      </c>
      <c r="G218" s="716"/>
      <c r="H218" s="716"/>
      <c r="I218" s="716"/>
      <c r="J218" s="716"/>
      <c r="K218" s="716"/>
      <c r="L218" s="716"/>
      <c r="M218" s="716"/>
      <c r="N218" s="716"/>
      <c r="O218" s="716"/>
      <c r="P218" s="717" t="str">
        <f>IF(BB305="","未入力",BB305)</f>
        <v>未入力</v>
      </c>
      <c r="Q218" s="717"/>
      <c r="R218" s="717"/>
      <c r="S218" s="717"/>
      <c r="T218" s="717"/>
      <c r="U218" s="717"/>
      <c r="V218" s="717"/>
      <c r="W218" s="717"/>
      <c r="X218" s="717"/>
      <c r="Y218" s="717"/>
      <c r="Z218" s="717"/>
      <c r="AA218" s="717"/>
      <c r="AB218" s="717"/>
      <c r="AC218" s="716" t="str">
        <f>IF(BB306="","未入力",BB306)</f>
        <v>未入力</v>
      </c>
      <c r="AD218" s="716"/>
      <c r="AE218" s="716"/>
      <c r="AF218" s="716"/>
      <c r="AG218" s="716"/>
      <c r="AH218" s="716"/>
      <c r="AI218" s="716" t="str">
        <f>IF(BB307="","未入力",BB307)</f>
        <v>未入力</v>
      </c>
      <c r="AJ218" s="716"/>
      <c r="AK218" s="716"/>
      <c r="AL218" s="716"/>
      <c r="AM218" s="716"/>
      <c r="AN218" s="716"/>
      <c r="AO218" s="716" t="str">
        <f>IF(BB308="","未入力",BB308)</f>
        <v>未入力</v>
      </c>
      <c r="AP218" s="716"/>
      <c r="AQ218" s="716"/>
      <c r="AR218" s="716"/>
      <c r="AS218" s="716"/>
      <c r="AT218" s="716"/>
      <c r="AU218" s="699" t="str">
        <f>IF(BB309="","未入力",BB309)</f>
        <v>未入力</v>
      </c>
      <c r="AV218" s="699"/>
      <c r="AW218" s="699"/>
      <c r="AX218" s="700"/>
      <c r="BA218" s="50" t="s">
        <v>477</v>
      </c>
      <c r="BB218" s="413" t="str">
        <f>IF(質問票!B218="","",質問票!B218)</f>
        <v/>
      </c>
    </row>
    <row r="219" spans="2:54" ht="12" customHeight="1">
      <c r="B219" s="240"/>
      <c r="C219" s="701"/>
      <c r="D219" s="702"/>
      <c r="E219" s="702"/>
      <c r="F219" s="716"/>
      <c r="G219" s="716"/>
      <c r="H219" s="716"/>
      <c r="I219" s="716"/>
      <c r="J219" s="716"/>
      <c r="K219" s="716"/>
      <c r="L219" s="716"/>
      <c r="M219" s="716"/>
      <c r="N219" s="716"/>
      <c r="O219" s="716"/>
      <c r="P219" s="717"/>
      <c r="Q219" s="717"/>
      <c r="R219" s="717"/>
      <c r="S219" s="717"/>
      <c r="T219" s="717"/>
      <c r="U219" s="717"/>
      <c r="V219" s="717"/>
      <c r="W219" s="717"/>
      <c r="X219" s="717"/>
      <c r="Y219" s="717"/>
      <c r="Z219" s="717"/>
      <c r="AA219" s="717"/>
      <c r="AB219" s="717"/>
      <c r="AC219" s="716"/>
      <c r="AD219" s="716"/>
      <c r="AE219" s="716"/>
      <c r="AF219" s="716"/>
      <c r="AG219" s="716"/>
      <c r="AH219" s="716"/>
      <c r="AI219" s="716"/>
      <c r="AJ219" s="716"/>
      <c r="AK219" s="716"/>
      <c r="AL219" s="716"/>
      <c r="AM219" s="716"/>
      <c r="AN219" s="716"/>
      <c r="AO219" s="716"/>
      <c r="AP219" s="716"/>
      <c r="AQ219" s="716"/>
      <c r="AR219" s="716"/>
      <c r="AS219" s="716"/>
      <c r="AT219" s="716"/>
      <c r="AU219" s="699"/>
      <c r="AV219" s="699"/>
      <c r="AW219" s="699"/>
      <c r="AX219" s="700"/>
      <c r="BA219" s="50" t="s">
        <v>574</v>
      </c>
      <c r="BB219" s="413" t="str">
        <f>IF(質問票!B219="","",質問票!B219)</f>
        <v/>
      </c>
    </row>
    <row r="220" spans="2:54" ht="12" customHeight="1">
      <c r="B220" s="240"/>
      <c r="C220" s="701" t="str">
        <f>IF(BB310="","未入力",BB310)</f>
        <v>未入力</v>
      </c>
      <c r="D220" s="702"/>
      <c r="E220" s="702"/>
      <c r="F220" s="716" t="str">
        <f>IF(BB311="","未入力",BB311)</f>
        <v>未入力</v>
      </c>
      <c r="G220" s="716"/>
      <c r="H220" s="716"/>
      <c r="I220" s="716"/>
      <c r="J220" s="716"/>
      <c r="K220" s="716"/>
      <c r="L220" s="716"/>
      <c r="M220" s="716"/>
      <c r="N220" s="716"/>
      <c r="O220" s="716"/>
      <c r="P220" s="717" t="str">
        <f>IF(BB312="","未入力",BB312)</f>
        <v>未入力</v>
      </c>
      <c r="Q220" s="717"/>
      <c r="R220" s="717"/>
      <c r="S220" s="717"/>
      <c r="T220" s="717"/>
      <c r="U220" s="717"/>
      <c r="V220" s="717"/>
      <c r="W220" s="717"/>
      <c r="X220" s="717"/>
      <c r="Y220" s="717"/>
      <c r="Z220" s="717"/>
      <c r="AA220" s="717"/>
      <c r="AB220" s="717"/>
      <c r="AC220" s="716" t="str">
        <f>IF(BB313="","未入力",BB313)</f>
        <v>未入力</v>
      </c>
      <c r="AD220" s="716"/>
      <c r="AE220" s="716"/>
      <c r="AF220" s="716"/>
      <c r="AG220" s="716"/>
      <c r="AH220" s="716"/>
      <c r="AI220" s="716" t="str">
        <f>IF(BB314="","未入力",BB314)</f>
        <v>未入力</v>
      </c>
      <c r="AJ220" s="716"/>
      <c r="AK220" s="716"/>
      <c r="AL220" s="716"/>
      <c r="AM220" s="716"/>
      <c r="AN220" s="716"/>
      <c r="AO220" s="716" t="str">
        <f>IF(BB315="","未入力",BB315)</f>
        <v>未入力</v>
      </c>
      <c r="AP220" s="716"/>
      <c r="AQ220" s="716"/>
      <c r="AR220" s="716"/>
      <c r="AS220" s="716"/>
      <c r="AT220" s="716"/>
      <c r="AU220" s="699" t="str">
        <f>IF(BB316="","未入力",BB316)</f>
        <v>未入力</v>
      </c>
      <c r="AV220" s="699"/>
      <c r="AW220" s="699"/>
      <c r="AX220" s="700"/>
      <c r="BA220" s="50" t="s">
        <v>478</v>
      </c>
      <c r="BB220" s="413" t="str">
        <f>IF(質問票!B220="","",質問票!B220)</f>
        <v/>
      </c>
    </row>
    <row r="221" spans="2:54" ht="12" customHeight="1">
      <c r="B221" s="240"/>
      <c r="C221" s="701"/>
      <c r="D221" s="702"/>
      <c r="E221" s="702"/>
      <c r="F221" s="716"/>
      <c r="G221" s="716"/>
      <c r="H221" s="716"/>
      <c r="I221" s="716"/>
      <c r="J221" s="716"/>
      <c r="K221" s="716"/>
      <c r="L221" s="716"/>
      <c r="M221" s="716"/>
      <c r="N221" s="716"/>
      <c r="O221" s="716"/>
      <c r="P221" s="717"/>
      <c r="Q221" s="717"/>
      <c r="R221" s="717"/>
      <c r="S221" s="717"/>
      <c r="T221" s="717"/>
      <c r="U221" s="717"/>
      <c r="V221" s="717"/>
      <c r="W221" s="717"/>
      <c r="X221" s="717"/>
      <c r="Y221" s="717"/>
      <c r="Z221" s="717"/>
      <c r="AA221" s="717"/>
      <c r="AB221" s="717"/>
      <c r="AC221" s="716"/>
      <c r="AD221" s="716"/>
      <c r="AE221" s="716"/>
      <c r="AF221" s="716"/>
      <c r="AG221" s="716"/>
      <c r="AH221" s="716"/>
      <c r="AI221" s="716"/>
      <c r="AJ221" s="716"/>
      <c r="AK221" s="716"/>
      <c r="AL221" s="716"/>
      <c r="AM221" s="716"/>
      <c r="AN221" s="716"/>
      <c r="AO221" s="716"/>
      <c r="AP221" s="716"/>
      <c r="AQ221" s="716"/>
      <c r="AR221" s="716"/>
      <c r="AS221" s="716"/>
      <c r="AT221" s="716"/>
      <c r="AU221" s="699"/>
      <c r="AV221" s="699"/>
      <c r="AW221" s="699"/>
      <c r="AX221" s="700"/>
      <c r="BA221" s="50" t="s">
        <v>479</v>
      </c>
      <c r="BB221" s="413" t="str">
        <f>IF(質問票!B221="","",質問票!B221)</f>
        <v/>
      </c>
    </row>
    <row r="222" spans="2:54" ht="12" customHeight="1">
      <c r="B222" s="240"/>
      <c r="C222" s="284"/>
      <c r="D222" s="245"/>
      <c r="E222" s="312"/>
      <c r="F222" s="312"/>
      <c r="G222" s="312"/>
      <c r="H222" s="312"/>
      <c r="I222" s="312"/>
      <c r="J222" s="312"/>
      <c r="K222" s="312"/>
      <c r="L222" s="312"/>
      <c r="M222" s="312"/>
      <c r="N222" s="312"/>
      <c r="O222" s="312"/>
      <c r="P222" s="312"/>
      <c r="Q222" s="312"/>
      <c r="R222" s="312"/>
      <c r="S222" s="312"/>
      <c r="T222" s="312"/>
      <c r="U222" s="312"/>
      <c r="V222" s="312"/>
      <c r="W222" s="312"/>
      <c r="X222" s="312"/>
      <c r="Y222" s="312"/>
      <c r="Z222" s="312"/>
      <c r="AA222" s="312"/>
      <c r="AB222" s="312"/>
      <c r="AC222" s="312"/>
      <c r="AD222" s="240"/>
      <c r="AE222" s="285"/>
      <c r="AF222" s="285"/>
      <c r="AG222" s="285"/>
      <c r="AH222" s="285"/>
      <c r="AI222"/>
      <c r="AJ222" s="313"/>
      <c r="AK222" s="285"/>
      <c r="AL222" s="285"/>
      <c r="AM222" s="285"/>
      <c r="AN222" s="285"/>
      <c r="AO222" s="313"/>
      <c r="AP222" s="313"/>
      <c r="AQ222" s="285"/>
      <c r="AR222" s="285"/>
      <c r="AS222" s="285"/>
      <c r="AT222" s="313"/>
      <c r="AU222" s="313"/>
      <c r="AV222" s="286"/>
      <c r="AW222" s="240"/>
      <c r="AX222" s="287"/>
      <c r="BA222" s="50" t="s">
        <v>480</v>
      </c>
      <c r="BB222" s="413" t="str">
        <f>IF(質問票!B222="","",質問票!B222)</f>
        <v/>
      </c>
    </row>
    <row r="223" spans="2:54" ht="12" customHeight="1">
      <c r="B223" s="240"/>
      <c r="C223" s="284"/>
      <c r="D223" s="314"/>
      <c r="E223" s="240" t="s">
        <v>125</v>
      </c>
      <c r="F223" s="314"/>
      <c r="G223" s="314"/>
      <c r="H223" s="314"/>
      <c r="I223" s="314"/>
      <c r="J223" s="314"/>
      <c r="K223" s="314"/>
      <c r="L223" s="143"/>
      <c r="M223" s="314"/>
      <c r="N223" s="288" t="s">
        <v>126</v>
      </c>
      <c r="O223" s="314"/>
      <c r="P223" s="314"/>
      <c r="Q223" s="314"/>
      <c r="R223" s="227"/>
      <c r="S223" s="314"/>
      <c r="T223" s="314"/>
      <c r="U223" s="314"/>
      <c r="V223" s="314"/>
      <c r="W223" s="314"/>
      <c r="X223" s="314"/>
      <c r="Y223" s="314"/>
      <c r="Z223" s="314"/>
      <c r="AA223" s="314"/>
      <c r="AB223" s="314"/>
      <c r="AC223" s="314"/>
      <c r="AD223" s="314"/>
      <c r="AE223" s="240" t="s">
        <v>127</v>
      </c>
      <c r="AF223" s="314"/>
      <c r="AG223" s="227"/>
      <c r="AH223" s="314"/>
      <c r="AI223" s="314"/>
      <c r="AJ223" s="314"/>
      <c r="AK223" s="240" t="s">
        <v>128</v>
      </c>
      <c r="AL223" s="314"/>
      <c r="AM223" s="314"/>
      <c r="AN223" s="314"/>
      <c r="AO223" s="314"/>
      <c r="AP223" s="314"/>
      <c r="AQ223" s="314"/>
      <c r="AR223" s="314"/>
      <c r="AS223" s="314"/>
      <c r="AT223" s="314"/>
      <c r="AU223" s="314"/>
      <c r="AV223" s="227"/>
      <c r="AW223" s="227"/>
      <c r="AX223" s="269"/>
      <c r="BA223" s="50" t="s">
        <v>481</v>
      </c>
      <c r="BB223" s="413" t="str">
        <f>IF(質問票!B223="","",質問票!B223)</f>
        <v/>
      </c>
    </row>
    <row r="224" spans="2:54" ht="12" customHeight="1">
      <c r="B224" s="240"/>
      <c r="C224" s="284"/>
      <c r="D224" s="722"/>
      <c r="E224" s="722"/>
      <c r="F224" s="722"/>
      <c r="G224" s="722"/>
      <c r="H224" s="722"/>
      <c r="I224" s="722"/>
      <c r="J224" s="722"/>
      <c r="K224" s="722"/>
      <c r="L224" s="722"/>
      <c r="M224" s="722"/>
      <c r="N224" s="722"/>
      <c r="O224" s="722"/>
      <c r="P224" s="722"/>
      <c r="Q224" s="722"/>
      <c r="R224" s="722"/>
      <c r="S224" s="722"/>
      <c r="T224" s="722"/>
      <c r="U224" s="722"/>
      <c r="V224" s="722"/>
      <c r="W224" s="722"/>
      <c r="X224" s="722"/>
      <c r="Y224" s="722"/>
      <c r="Z224" s="722"/>
      <c r="AA224" s="722"/>
      <c r="AB224" s="722"/>
      <c r="AC224" s="227"/>
      <c r="AD224" s="227"/>
      <c r="AE224" s="730" t="str">
        <f>IF(BB288="","未入力",BB288)</f>
        <v>未入力</v>
      </c>
      <c r="AF224" s="730"/>
      <c r="AG224" s="730"/>
      <c r="AH224" s="730"/>
      <c r="AI224" s="730"/>
      <c r="AJ224" s="730"/>
      <c r="AK224" s="730"/>
      <c r="AL224" s="730"/>
      <c r="AM224" s="730"/>
      <c r="AN224" s="730"/>
      <c r="AO224" s="730"/>
      <c r="AP224" s="730"/>
      <c r="AQ224" s="730"/>
      <c r="AR224" s="730"/>
      <c r="AS224" s="730"/>
      <c r="AT224" s="730"/>
      <c r="AU224" s="314"/>
      <c r="AV224" s="235"/>
      <c r="AW224" s="286"/>
      <c r="AX224" s="269"/>
      <c r="BA224" s="50" t="s">
        <v>482</v>
      </c>
      <c r="BB224" s="413" t="str">
        <f>IF(質問票!B224="","",質問票!B224)</f>
        <v/>
      </c>
    </row>
    <row r="225" spans="2:54" ht="12" customHeight="1">
      <c r="B225" s="240"/>
      <c r="C225" s="284"/>
      <c r="D225" s="722"/>
      <c r="E225" s="722"/>
      <c r="F225" s="722"/>
      <c r="G225" s="722"/>
      <c r="H225" s="722"/>
      <c r="I225" s="722"/>
      <c r="J225" s="722"/>
      <c r="K225" s="722"/>
      <c r="L225" s="722"/>
      <c r="M225" s="722"/>
      <c r="N225" s="722"/>
      <c r="O225" s="722"/>
      <c r="P225" s="722"/>
      <c r="Q225" s="722"/>
      <c r="R225" s="722"/>
      <c r="S225" s="722"/>
      <c r="T225" s="722"/>
      <c r="U225" s="722"/>
      <c r="V225" s="722"/>
      <c r="W225" s="722"/>
      <c r="X225" s="722"/>
      <c r="Y225" s="722"/>
      <c r="Z225" s="722"/>
      <c r="AA225" s="722"/>
      <c r="AB225" s="722"/>
      <c r="AC225" s="235"/>
      <c r="AD225" s="235"/>
      <c r="AE225" s="730"/>
      <c r="AF225" s="730"/>
      <c r="AG225" s="730"/>
      <c r="AH225" s="730"/>
      <c r="AI225" s="730"/>
      <c r="AJ225" s="730"/>
      <c r="AK225" s="730"/>
      <c r="AL225" s="730"/>
      <c r="AM225" s="730"/>
      <c r="AN225" s="730"/>
      <c r="AO225" s="730"/>
      <c r="AP225" s="730"/>
      <c r="AQ225" s="730"/>
      <c r="AR225" s="730"/>
      <c r="AS225" s="730"/>
      <c r="AT225" s="730"/>
      <c r="AU225" s="235"/>
      <c r="AV225" s="235"/>
      <c r="AW225" s="235"/>
      <c r="AX225" s="269"/>
      <c r="BA225" s="50" t="s">
        <v>483</v>
      </c>
      <c r="BB225" s="413" t="str">
        <f>IF(質問票!B225="","",質問票!B225)</f>
        <v/>
      </c>
    </row>
    <row r="226" spans="2:54" ht="12" customHeight="1">
      <c r="B226" s="240"/>
      <c r="C226" s="284"/>
      <c r="D226" s="723"/>
      <c r="E226" s="723"/>
      <c r="F226" s="723"/>
      <c r="G226" s="723"/>
      <c r="H226" s="723"/>
      <c r="I226" s="723"/>
      <c r="J226" s="723"/>
      <c r="K226" s="723"/>
      <c r="L226" s="723"/>
      <c r="M226" s="723"/>
      <c r="N226" s="723"/>
      <c r="O226" s="723"/>
      <c r="P226" s="723"/>
      <c r="Q226" s="723"/>
      <c r="R226" s="723"/>
      <c r="S226" s="723"/>
      <c r="T226" s="723"/>
      <c r="U226" s="723"/>
      <c r="V226" s="723"/>
      <c r="W226" s="723"/>
      <c r="X226" s="723"/>
      <c r="Y226" s="723"/>
      <c r="Z226" s="723"/>
      <c r="AA226" s="723"/>
      <c r="AB226" s="723"/>
      <c r="AC226" s="120"/>
      <c r="AD226" s="120"/>
      <c r="AE226" s="731"/>
      <c r="AF226" s="731"/>
      <c r="AG226" s="731"/>
      <c r="AH226" s="731"/>
      <c r="AI226" s="731"/>
      <c r="AJ226" s="731"/>
      <c r="AK226" s="731"/>
      <c r="AL226" s="731"/>
      <c r="AM226" s="731"/>
      <c r="AN226" s="731"/>
      <c r="AO226" s="731"/>
      <c r="AP226" s="731"/>
      <c r="AQ226" s="731"/>
      <c r="AR226" s="731"/>
      <c r="AS226" s="731"/>
      <c r="AT226" s="731"/>
      <c r="AU226" s="120"/>
      <c r="AV226" s="120"/>
      <c r="AW226" s="235"/>
      <c r="AX226" s="269"/>
      <c r="BA226" s="50" t="s">
        <v>575</v>
      </c>
      <c r="BB226" s="413" t="str">
        <f>IF(質問票!B226="","",質問票!B226)</f>
        <v/>
      </c>
    </row>
    <row r="227" spans="2:54" ht="12" customHeight="1">
      <c r="B227" s="240"/>
      <c r="C227" s="330"/>
      <c r="D227" s="331"/>
      <c r="E227" s="331"/>
      <c r="F227" s="331"/>
      <c r="G227" s="331"/>
      <c r="H227" s="331"/>
      <c r="I227" s="331"/>
      <c r="J227" s="331"/>
      <c r="K227" s="331"/>
      <c r="L227" s="331"/>
      <c r="M227" s="331"/>
      <c r="N227" s="331"/>
      <c r="O227" s="331"/>
      <c r="P227" s="331"/>
      <c r="Q227" s="331"/>
      <c r="R227" s="290"/>
      <c r="S227" s="331"/>
      <c r="T227" s="331"/>
      <c r="U227" s="331"/>
      <c r="V227" s="331"/>
      <c r="W227" s="331"/>
      <c r="X227" s="331"/>
      <c r="Y227" s="331"/>
      <c r="Z227" s="331"/>
      <c r="AA227" s="331"/>
      <c r="AB227" s="331"/>
      <c r="AC227" s="331"/>
      <c r="AD227" s="331"/>
      <c r="AE227" s="331"/>
      <c r="AF227" s="331"/>
      <c r="AG227" s="290"/>
      <c r="AH227" s="331"/>
      <c r="AI227" s="331"/>
      <c r="AJ227" s="331"/>
      <c r="AK227" s="331"/>
      <c r="AL227" s="331"/>
      <c r="AM227" s="331"/>
      <c r="AN227" s="331"/>
      <c r="AO227" s="331"/>
      <c r="AP227" s="331"/>
      <c r="AQ227" s="331"/>
      <c r="AR227" s="331"/>
      <c r="AS227" s="331"/>
      <c r="AT227" s="331"/>
      <c r="AU227" s="331"/>
      <c r="AV227" s="290"/>
      <c r="AW227" s="290"/>
      <c r="AX227" s="291"/>
      <c r="BA227" s="50" t="s">
        <v>484</v>
      </c>
      <c r="BB227" s="413" t="str">
        <f>IF(質問票!B227="","",質問票!B227)</f>
        <v/>
      </c>
    </row>
    <row r="228" spans="2:54" ht="12" customHeight="1">
      <c r="B228" s="240"/>
      <c r="C228" s="284"/>
      <c r="D228" s="240"/>
      <c r="E228" s="245" t="s">
        <v>129</v>
      </c>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235"/>
      <c r="AX228" s="269"/>
      <c r="BA228" s="50" t="s">
        <v>485</v>
      </c>
      <c r="BB228" s="413" t="str">
        <f>IF(質問票!B228="","",質問票!B228)</f>
        <v/>
      </c>
    </row>
    <row r="229" spans="2:54" ht="12" customHeight="1">
      <c r="B229" s="240"/>
      <c r="C229" s="284"/>
      <c r="D229" s="240"/>
      <c r="E229" s="455" t="s">
        <v>130</v>
      </c>
      <c r="F229" s="455"/>
      <c r="G229" s="455"/>
      <c r="H229" s="455"/>
      <c r="I229" s="455"/>
      <c r="J229" s="455"/>
      <c r="K229" s="235"/>
      <c r="L229" s="235"/>
      <c r="M229" s="456"/>
      <c r="N229" s="456"/>
      <c r="O229" s="456"/>
      <c r="P229" s="456"/>
      <c r="Q229" s="456"/>
      <c r="R229" s="456"/>
      <c r="S229" s="456"/>
      <c r="T229" s="456"/>
      <c r="U229" s="456"/>
      <c r="V229" s="456"/>
      <c r="W229" s="456"/>
      <c r="X229" s="456"/>
      <c r="Y229" s="456"/>
      <c r="Z229" s="235"/>
      <c r="AA229" s="235"/>
      <c r="AB229" s="455" t="s">
        <v>131</v>
      </c>
      <c r="AC229" s="455"/>
      <c r="AD229" s="455"/>
      <c r="AE229" s="455"/>
      <c r="AF229" s="455"/>
      <c r="AG229" s="455"/>
      <c r="AH229" s="455"/>
      <c r="AI229" s="235"/>
      <c r="AJ229" s="240"/>
      <c r="AK229" s="456"/>
      <c r="AL229" s="456"/>
      <c r="AM229" s="456"/>
      <c r="AN229" s="456"/>
      <c r="AO229" s="456"/>
      <c r="AP229" s="456"/>
      <c r="AQ229" s="456"/>
      <c r="AR229" s="456"/>
      <c r="AS229" s="456"/>
      <c r="AT229" s="456"/>
      <c r="AU229" s="456"/>
      <c r="AV229" s="456"/>
      <c r="AW229" s="235"/>
      <c r="AX229" s="269"/>
      <c r="BA229" s="50" t="s">
        <v>486</v>
      </c>
      <c r="BB229" s="413" t="str">
        <f>IF(質問票!B229="","",質問票!B229)</f>
        <v/>
      </c>
    </row>
    <row r="230" spans="2:54" ht="12" customHeight="1">
      <c r="B230" s="240"/>
      <c r="C230" s="284"/>
      <c r="D230" s="240"/>
      <c r="E230" s="455"/>
      <c r="F230" s="455"/>
      <c r="G230" s="455"/>
      <c r="H230" s="455"/>
      <c r="I230" s="455"/>
      <c r="J230" s="455"/>
      <c r="K230" s="289"/>
      <c r="L230" s="289"/>
      <c r="M230" s="457"/>
      <c r="N230" s="457"/>
      <c r="O230" s="457"/>
      <c r="P230" s="457"/>
      <c r="Q230" s="457"/>
      <c r="R230" s="457"/>
      <c r="S230" s="457"/>
      <c r="T230" s="457"/>
      <c r="U230" s="457"/>
      <c r="V230" s="457"/>
      <c r="W230" s="457"/>
      <c r="X230" s="457"/>
      <c r="Y230" s="457"/>
      <c r="Z230" s="235"/>
      <c r="AA230" s="235"/>
      <c r="AB230" s="455"/>
      <c r="AC230" s="455"/>
      <c r="AD230" s="455"/>
      <c r="AE230" s="455"/>
      <c r="AF230" s="455"/>
      <c r="AG230" s="455"/>
      <c r="AH230" s="455"/>
      <c r="AI230" s="289"/>
      <c r="AJ230" s="240"/>
      <c r="AK230" s="457"/>
      <c r="AL230" s="457"/>
      <c r="AM230" s="457"/>
      <c r="AN230" s="457"/>
      <c r="AO230" s="457"/>
      <c r="AP230" s="457"/>
      <c r="AQ230" s="457"/>
      <c r="AR230" s="457"/>
      <c r="AS230" s="457"/>
      <c r="AT230" s="457"/>
      <c r="AU230" s="457"/>
      <c r="AV230" s="457"/>
      <c r="AW230" s="235"/>
      <c r="AX230" s="269"/>
      <c r="BA230" s="50" t="s">
        <v>487</v>
      </c>
      <c r="BB230" s="413" t="str">
        <f>IF(質問票!B230="","",質問票!B230)</f>
        <v/>
      </c>
    </row>
    <row r="231" spans="2:54" ht="12" customHeight="1">
      <c r="B231" s="240"/>
      <c r="C231" s="284"/>
      <c r="D231" s="240"/>
      <c r="E231" s="455" t="s">
        <v>132</v>
      </c>
      <c r="F231" s="455"/>
      <c r="G231" s="455"/>
      <c r="H231" s="455"/>
      <c r="I231" s="455"/>
      <c r="J231" s="455"/>
      <c r="K231" s="289"/>
      <c r="L231" s="289"/>
      <c r="M231" s="725"/>
      <c r="N231" s="453"/>
      <c r="O231" s="453"/>
      <c r="P231" s="453"/>
      <c r="Q231" s="453"/>
      <c r="R231" s="453"/>
      <c r="S231" s="453"/>
      <c r="T231" s="453"/>
      <c r="U231" s="453"/>
      <c r="V231" s="453"/>
      <c r="W231" s="453"/>
      <c r="X231" s="453"/>
      <c r="Y231" s="453"/>
      <c r="Z231" s="235"/>
      <c r="AA231" s="235"/>
      <c r="AB231" s="455" t="s">
        <v>133</v>
      </c>
      <c r="AC231" s="455"/>
      <c r="AD231" s="455"/>
      <c r="AE231" s="455"/>
      <c r="AF231" s="455"/>
      <c r="AG231" s="455"/>
      <c r="AH231" s="455"/>
      <c r="AI231" s="289"/>
      <c r="AJ231" s="240"/>
      <c r="AK231" s="456"/>
      <c r="AL231" s="456"/>
      <c r="AM231" s="456"/>
      <c r="AN231" s="456"/>
      <c r="AO231" s="456"/>
      <c r="AP231" s="456"/>
      <c r="AQ231" s="456"/>
      <c r="AR231" s="456"/>
      <c r="AS231" s="456"/>
      <c r="AT231" s="456"/>
      <c r="AU231" s="456"/>
      <c r="AV231" s="456"/>
      <c r="AW231" s="235"/>
      <c r="AX231" s="269"/>
      <c r="BA231" s="50" t="s">
        <v>488</v>
      </c>
      <c r="BB231" s="413" t="str">
        <f>IF(質問票!B231="","",質問票!B231)</f>
        <v/>
      </c>
    </row>
    <row r="232" spans="2:54" ht="12" customHeight="1">
      <c r="B232" s="240"/>
      <c r="C232" s="284"/>
      <c r="D232" s="240"/>
      <c r="E232" s="455"/>
      <c r="F232" s="455"/>
      <c r="G232" s="455"/>
      <c r="H232" s="455"/>
      <c r="I232" s="455"/>
      <c r="J232" s="455"/>
      <c r="K232" s="289"/>
      <c r="L232" s="289"/>
      <c r="M232" s="454"/>
      <c r="N232" s="454"/>
      <c r="O232" s="454"/>
      <c r="P232" s="454"/>
      <c r="Q232" s="454"/>
      <c r="R232" s="454"/>
      <c r="S232" s="454"/>
      <c r="T232" s="454"/>
      <c r="U232" s="454"/>
      <c r="V232" s="454"/>
      <c r="W232" s="454"/>
      <c r="X232" s="454"/>
      <c r="Y232" s="454"/>
      <c r="Z232" s="235"/>
      <c r="AA232" s="235"/>
      <c r="AB232" s="455"/>
      <c r="AC232" s="455"/>
      <c r="AD232" s="455"/>
      <c r="AE232" s="455"/>
      <c r="AF232" s="455"/>
      <c r="AG232" s="455"/>
      <c r="AH232" s="455"/>
      <c r="AI232" s="289"/>
      <c r="AJ232" s="240"/>
      <c r="AK232" s="457"/>
      <c r="AL232" s="457"/>
      <c r="AM232" s="457"/>
      <c r="AN232" s="457"/>
      <c r="AO232" s="457"/>
      <c r="AP232" s="457"/>
      <c r="AQ232" s="457"/>
      <c r="AR232" s="457"/>
      <c r="AS232" s="457"/>
      <c r="AT232" s="457"/>
      <c r="AU232" s="457"/>
      <c r="AV232" s="457"/>
      <c r="AW232" s="235"/>
      <c r="AX232" s="269"/>
      <c r="BA232" s="50" t="s">
        <v>489</v>
      </c>
      <c r="BB232" s="413" t="str">
        <f>IF(質問票!B232="","",質問票!B232)</f>
        <v/>
      </c>
    </row>
    <row r="233" spans="2:54" ht="12" customHeight="1">
      <c r="B233" s="240"/>
      <c r="C233" s="284"/>
      <c r="D233" s="240"/>
      <c r="E233" s="455" t="s">
        <v>134</v>
      </c>
      <c r="F233" s="455"/>
      <c r="G233" s="455"/>
      <c r="H233" s="455"/>
      <c r="I233" s="455"/>
      <c r="J233" s="455"/>
      <c r="K233" s="289"/>
      <c r="L233" s="289"/>
      <c r="M233" s="453"/>
      <c r="N233" s="453"/>
      <c r="O233" s="453"/>
      <c r="P233" s="453"/>
      <c r="Q233" s="453"/>
      <c r="R233" s="453"/>
      <c r="S233" s="453"/>
      <c r="T233" s="453"/>
      <c r="U233" s="453"/>
      <c r="V233" s="453"/>
      <c r="W233" s="453"/>
      <c r="X233" s="453"/>
      <c r="Y233" s="453"/>
      <c r="Z233" s="235"/>
      <c r="AA233" s="235"/>
      <c r="AB233" s="455" t="s">
        <v>135</v>
      </c>
      <c r="AC233" s="455"/>
      <c r="AD233" s="455"/>
      <c r="AE233" s="455"/>
      <c r="AF233" s="455"/>
      <c r="AG233" s="455"/>
      <c r="AH233" s="455"/>
      <c r="AI233" s="455"/>
      <c r="AJ233" s="240"/>
      <c r="AK233" s="456"/>
      <c r="AL233" s="456"/>
      <c r="AM233" s="456"/>
      <c r="AN233" s="456"/>
      <c r="AO233" s="456"/>
      <c r="AP233" s="456"/>
      <c r="AQ233" s="456"/>
      <c r="AR233" s="456"/>
      <c r="AS233" s="456"/>
      <c r="AT233" s="456"/>
      <c r="AU233" s="456"/>
      <c r="AV233" s="456"/>
      <c r="AW233" s="235"/>
      <c r="AX233" s="269"/>
      <c r="BA233" s="50" t="s">
        <v>576</v>
      </c>
      <c r="BB233" s="413" t="str">
        <f>IF(質問票!B233="","",質問票!B233)</f>
        <v/>
      </c>
    </row>
    <row r="234" spans="2:54" ht="12" customHeight="1">
      <c r="B234" s="240"/>
      <c r="C234" s="284"/>
      <c r="D234" s="240"/>
      <c r="E234" s="455"/>
      <c r="F234" s="455"/>
      <c r="G234" s="455"/>
      <c r="H234" s="455"/>
      <c r="I234" s="455"/>
      <c r="J234" s="455"/>
      <c r="K234" s="289"/>
      <c r="L234" s="289"/>
      <c r="M234" s="454"/>
      <c r="N234" s="454"/>
      <c r="O234" s="454"/>
      <c r="P234" s="454"/>
      <c r="Q234" s="454"/>
      <c r="R234" s="454"/>
      <c r="S234" s="454"/>
      <c r="T234" s="454"/>
      <c r="U234" s="454"/>
      <c r="V234" s="454"/>
      <c r="W234" s="454"/>
      <c r="X234" s="454"/>
      <c r="Y234" s="454"/>
      <c r="Z234" s="235"/>
      <c r="AA234" s="235"/>
      <c r="AB234" s="455"/>
      <c r="AC234" s="455"/>
      <c r="AD234" s="455"/>
      <c r="AE234" s="455"/>
      <c r="AF234" s="455"/>
      <c r="AG234" s="455"/>
      <c r="AH234" s="455"/>
      <c r="AI234" s="455"/>
      <c r="AJ234" s="240"/>
      <c r="AK234" s="457"/>
      <c r="AL234" s="457"/>
      <c r="AM234" s="457"/>
      <c r="AN234" s="457"/>
      <c r="AO234" s="457"/>
      <c r="AP234" s="457"/>
      <c r="AQ234" s="457"/>
      <c r="AR234" s="457"/>
      <c r="AS234" s="457"/>
      <c r="AT234" s="457"/>
      <c r="AU234" s="457"/>
      <c r="AV234" s="457"/>
      <c r="AW234" s="235"/>
      <c r="AX234" s="269"/>
      <c r="BA234" s="50" t="s">
        <v>490</v>
      </c>
      <c r="BB234" s="413" t="str">
        <f>IF(質問票!B234="","",質問票!B234)</f>
        <v/>
      </c>
    </row>
    <row r="235" spans="2:54" ht="12" customHeight="1">
      <c r="B235" s="240"/>
      <c r="C235" s="284"/>
      <c r="D235" s="240"/>
      <c r="E235" s="455" t="s">
        <v>136</v>
      </c>
      <c r="F235" s="455"/>
      <c r="G235" s="455"/>
      <c r="H235" s="455"/>
      <c r="I235" s="455"/>
      <c r="J235" s="455"/>
      <c r="K235" s="289"/>
      <c r="L235" s="289"/>
      <c r="M235" s="453" t="s">
        <v>137</v>
      </c>
      <c r="N235" s="453"/>
      <c r="O235" s="453"/>
      <c r="P235" s="453"/>
      <c r="Q235" s="453"/>
      <c r="R235" s="453"/>
      <c r="S235" s="453"/>
      <c r="T235" s="453"/>
      <c r="U235" s="453"/>
      <c r="V235" s="453"/>
      <c r="W235" s="453"/>
      <c r="X235" s="453"/>
      <c r="Y235" s="453"/>
      <c r="Z235" s="235"/>
      <c r="AA235" s="235"/>
      <c r="AB235" s="455" t="s">
        <v>138</v>
      </c>
      <c r="AC235" s="455"/>
      <c r="AD235" s="455"/>
      <c r="AE235" s="455"/>
      <c r="AF235" s="455"/>
      <c r="AG235" s="455"/>
      <c r="AH235" s="455"/>
      <c r="AI235" s="289"/>
      <c r="AJ235" s="240"/>
      <c r="AK235" s="456"/>
      <c r="AL235" s="456"/>
      <c r="AM235" s="456"/>
      <c r="AN235" s="456"/>
      <c r="AO235" s="456"/>
      <c r="AP235" s="456"/>
      <c r="AQ235" s="456"/>
      <c r="AR235" s="456"/>
      <c r="AS235" s="456"/>
      <c r="AT235" s="456"/>
      <c r="AU235" s="456"/>
      <c r="AV235" s="456"/>
      <c r="AW235" s="240"/>
      <c r="AX235" s="269"/>
      <c r="BA235" s="50" t="s">
        <v>491</v>
      </c>
      <c r="BB235" s="413" t="str">
        <f>IF(質問票!B235="","",質問票!B235)</f>
        <v/>
      </c>
    </row>
    <row r="236" spans="2:54" ht="12" customHeight="1">
      <c r="B236" s="240"/>
      <c r="C236" s="284"/>
      <c r="D236" s="240"/>
      <c r="E236" s="455"/>
      <c r="F236" s="455"/>
      <c r="G236" s="455"/>
      <c r="H236" s="455"/>
      <c r="I236" s="455"/>
      <c r="J236" s="455"/>
      <c r="K236" s="289"/>
      <c r="L236" s="289"/>
      <c r="M236" s="454"/>
      <c r="N236" s="454"/>
      <c r="O236" s="454"/>
      <c r="P236" s="454"/>
      <c r="Q236" s="454"/>
      <c r="R236" s="454"/>
      <c r="S236" s="454"/>
      <c r="T236" s="454"/>
      <c r="U236" s="454"/>
      <c r="V236" s="454"/>
      <c r="W236" s="454"/>
      <c r="X236" s="454"/>
      <c r="Y236" s="454"/>
      <c r="Z236" s="235"/>
      <c r="AA236" s="235"/>
      <c r="AB236" s="455"/>
      <c r="AC236" s="455"/>
      <c r="AD236" s="455"/>
      <c r="AE236" s="455"/>
      <c r="AF236" s="455"/>
      <c r="AG236" s="455"/>
      <c r="AH236" s="455"/>
      <c r="AI236" s="289"/>
      <c r="AJ236" s="240"/>
      <c r="AK236" s="457"/>
      <c r="AL236" s="457"/>
      <c r="AM236" s="457"/>
      <c r="AN236" s="457"/>
      <c r="AO236" s="457"/>
      <c r="AP236" s="457"/>
      <c r="AQ236" s="457"/>
      <c r="AR236" s="457"/>
      <c r="AS236" s="457"/>
      <c r="AT236" s="457"/>
      <c r="AU236" s="457"/>
      <c r="AV236" s="457"/>
      <c r="AW236" s="240"/>
      <c r="AX236" s="269"/>
      <c r="BA236" s="50" t="s">
        <v>492</v>
      </c>
      <c r="BB236" s="413" t="str">
        <f>IF(質問票!B236="","",質問票!B236)</f>
        <v/>
      </c>
    </row>
    <row r="237" spans="2:54" ht="12" customHeight="1">
      <c r="B237" s="240"/>
      <c r="C237" s="284"/>
      <c r="D237" s="240"/>
      <c r="E237" s="452" t="s">
        <v>563</v>
      </c>
      <c r="F237" s="452"/>
      <c r="G237" s="452"/>
      <c r="H237" s="452"/>
      <c r="I237" s="452"/>
      <c r="J237" s="452"/>
      <c r="K237" s="289"/>
      <c r="L237" s="289"/>
      <c r="M237" s="453" t="s">
        <v>137</v>
      </c>
      <c r="N237" s="453"/>
      <c r="O237" s="453"/>
      <c r="P237" s="453"/>
      <c r="Q237" s="453"/>
      <c r="R237" s="453"/>
      <c r="S237" s="453"/>
      <c r="T237" s="453"/>
      <c r="U237" s="453"/>
      <c r="V237" s="453"/>
      <c r="W237" s="453"/>
      <c r="X237" s="453"/>
      <c r="Y237" s="453"/>
      <c r="Z237" s="235"/>
      <c r="AA237" s="235"/>
      <c r="AB237" s="455" t="s">
        <v>139</v>
      </c>
      <c r="AC237" s="455"/>
      <c r="AD237" s="455"/>
      <c r="AE237" s="455"/>
      <c r="AF237" s="455"/>
      <c r="AG237" s="455"/>
      <c r="AH237" s="455"/>
      <c r="AI237" s="289"/>
      <c r="AJ237" s="240"/>
      <c r="AK237" s="456"/>
      <c r="AL237" s="456"/>
      <c r="AM237" s="456"/>
      <c r="AN237" s="456"/>
      <c r="AO237" s="456"/>
      <c r="AP237" s="456"/>
      <c r="AQ237" s="456"/>
      <c r="AR237" s="456"/>
      <c r="AS237" s="456"/>
      <c r="AT237" s="456"/>
      <c r="AU237" s="456"/>
      <c r="AV237" s="456"/>
      <c r="AW237" s="235"/>
      <c r="AX237" s="277"/>
      <c r="BA237" s="50" t="s">
        <v>493</v>
      </c>
      <c r="BB237" s="413" t="str">
        <f>IF(質問票!B237="","",質問票!B237)</f>
        <v/>
      </c>
    </row>
    <row r="238" spans="2:54" ht="12" customHeight="1">
      <c r="B238" s="240"/>
      <c r="C238" s="329"/>
      <c r="D238" s="222"/>
      <c r="E238" s="452"/>
      <c r="F238" s="452"/>
      <c r="G238" s="452"/>
      <c r="H238" s="452"/>
      <c r="I238" s="452"/>
      <c r="J238" s="452"/>
      <c r="K238" s="289"/>
      <c r="L238" s="289"/>
      <c r="M238" s="454"/>
      <c r="N238" s="454"/>
      <c r="O238" s="454"/>
      <c r="P238" s="454"/>
      <c r="Q238" s="454"/>
      <c r="R238" s="454"/>
      <c r="S238" s="454"/>
      <c r="T238" s="454"/>
      <c r="U238" s="454"/>
      <c r="V238" s="454"/>
      <c r="W238" s="454"/>
      <c r="X238" s="454"/>
      <c r="Y238" s="454"/>
      <c r="Z238" s="235"/>
      <c r="AA238" s="235"/>
      <c r="AB238" s="455"/>
      <c r="AC238" s="455"/>
      <c r="AD238" s="455"/>
      <c r="AE238" s="455"/>
      <c r="AF238" s="455"/>
      <c r="AG238" s="455"/>
      <c r="AH238" s="455"/>
      <c r="AI238" s="289"/>
      <c r="AJ238" s="240"/>
      <c r="AK238" s="457"/>
      <c r="AL238" s="457"/>
      <c r="AM238" s="457"/>
      <c r="AN238" s="457"/>
      <c r="AO238" s="457"/>
      <c r="AP238" s="457"/>
      <c r="AQ238" s="457"/>
      <c r="AR238" s="457"/>
      <c r="AS238" s="457"/>
      <c r="AT238" s="457"/>
      <c r="AU238" s="457"/>
      <c r="AV238" s="457"/>
      <c r="AW238" s="222"/>
      <c r="AX238" s="277"/>
      <c r="BA238" s="50" t="s">
        <v>494</v>
      </c>
      <c r="BB238" s="413" t="str">
        <f>IF(質問票!B238="","",質問票!B238)</f>
        <v/>
      </c>
    </row>
    <row r="239" spans="2:54" ht="8.4499999999999993" customHeight="1">
      <c r="B239" s="240"/>
      <c r="C239" s="273"/>
      <c r="D239" s="240"/>
      <c r="E239" s="452" t="s">
        <v>564</v>
      </c>
      <c r="F239" s="452"/>
      <c r="G239" s="452"/>
      <c r="H239" s="452"/>
      <c r="I239" s="452"/>
      <c r="J239" s="452"/>
      <c r="K239" s="289"/>
      <c r="L239" s="289"/>
      <c r="M239" s="453"/>
      <c r="N239" s="453"/>
      <c r="O239" s="453"/>
      <c r="P239" s="453"/>
      <c r="Q239" s="453"/>
      <c r="R239" s="453"/>
      <c r="S239" s="453"/>
      <c r="T239" s="453"/>
      <c r="U239" s="453"/>
      <c r="V239" s="453"/>
      <c r="W239" s="453"/>
      <c r="X239" s="453"/>
      <c r="Y239" s="453"/>
      <c r="Z239" s="235"/>
      <c r="AA239" s="235"/>
      <c r="AB239" s="455" t="s">
        <v>140</v>
      </c>
      <c r="AC239" s="455"/>
      <c r="AD239" s="455"/>
      <c r="AE239" s="455"/>
      <c r="AF239" s="455"/>
      <c r="AG239" s="455"/>
      <c r="AH239" s="455"/>
      <c r="AI239" s="289"/>
      <c r="AJ239" s="240"/>
      <c r="AK239" s="456"/>
      <c r="AL239" s="456"/>
      <c r="AM239" s="456"/>
      <c r="AN239" s="456"/>
      <c r="AO239" s="456"/>
      <c r="AP239" s="456"/>
      <c r="AQ239" s="456"/>
      <c r="AR239" s="456"/>
      <c r="AS239" s="456"/>
      <c r="AT239" s="456"/>
      <c r="AU239" s="456"/>
      <c r="AV239" s="456"/>
      <c r="AW239" s="240"/>
      <c r="AX239" s="277"/>
      <c r="BA239" s="50" t="s">
        <v>495</v>
      </c>
      <c r="BB239" s="413" t="str">
        <f>IF(質問票!B239="","",質問票!B239)</f>
        <v/>
      </c>
    </row>
    <row r="240" spans="2:54" ht="8.4499999999999993" customHeight="1">
      <c r="B240" s="143"/>
      <c r="C240" s="148"/>
      <c r="D240" s="315"/>
      <c r="E240" s="452"/>
      <c r="F240" s="452"/>
      <c r="G240" s="452"/>
      <c r="H240" s="452"/>
      <c r="I240" s="452"/>
      <c r="J240" s="452"/>
      <c r="K240" s="289"/>
      <c r="L240" s="289"/>
      <c r="M240" s="454"/>
      <c r="N240" s="454"/>
      <c r="O240" s="454"/>
      <c r="P240" s="454"/>
      <c r="Q240" s="454"/>
      <c r="R240" s="454"/>
      <c r="S240" s="454"/>
      <c r="T240" s="454"/>
      <c r="U240" s="454"/>
      <c r="V240" s="454"/>
      <c r="W240" s="454"/>
      <c r="X240" s="454"/>
      <c r="Y240" s="454"/>
      <c r="Z240" s="235"/>
      <c r="AA240" s="235"/>
      <c r="AB240" s="455"/>
      <c r="AC240" s="455"/>
      <c r="AD240" s="455"/>
      <c r="AE240" s="455"/>
      <c r="AF240" s="455"/>
      <c r="AG240" s="455"/>
      <c r="AH240" s="455"/>
      <c r="AI240" s="289"/>
      <c r="AJ240" s="240"/>
      <c r="AK240" s="457"/>
      <c r="AL240" s="457"/>
      <c r="AM240" s="457"/>
      <c r="AN240" s="457"/>
      <c r="AO240" s="457"/>
      <c r="AP240" s="457"/>
      <c r="AQ240" s="457"/>
      <c r="AR240" s="457"/>
      <c r="AS240" s="457"/>
      <c r="AT240" s="457"/>
      <c r="AU240" s="457"/>
      <c r="AV240" s="457"/>
      <c r="AW240" s="143"/>
      <c r="AX240" s="155"/>
      <c r="BA240" s="50" t="s">
        <v>577</v>
      </c>
      <c r="BB240" s="413" t="str">
        <f>IF(質問票!B240="","",質問票!B240)</f>
        <v/>
      </c>
    </row>
    <row r="241" spans="2:54" ht="8.4499999999999993" customHeight="1" thickBot="1">
      <c r="B241" s="143"/>
      <c r="C241" s="156"/>
      <c r="D241" s="157"/>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265"/>
      <c r="BA241" s="50" t="s">
        <v>496</v>
      </c>
      <c r="BB241" s="413" t="str">
        <f>IF(質問票!B241="","",質問票!B241)</f>
        <v/>
      </c>
    </row>
    <row r="242" spans="2:54" ht="8.4499999999999993" customHeight="1">
      <c r="B242" s="143"/>
      <c r="C242" s="149"/>
      <c r="D242" s="149"/>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3"/>
      <c r="BA242" s="50" t="s">
        <v>497</v>
      </c>
      <c r="BB242" s="413" t="str">
        <f>IF(質問票!B242="","",質問票!B242)</f>
        <v/>
      </c>
    </row>
    <row r="243" spans="2:54" ht="8.4499999999999993" customHeight="1">
      <c r="B243" s="599" t="s">
        <v>0</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703" t="s">
        <v>1</v>
      </c>
      <c r="AA243" s="703"/>
      <c r="AB243" s="703"/>
      <c r="AC243" s="703"/>
      <c r="AD243" s="703"/>
      <c r="AE243" s="703"/>
      <c r="AF243" s="703"/>
      <c r="AG243" s="703"/>
      <c r="AH243" s="703"/>
      <c r="AI243" s="703"/>
      <c r="AJ243" s="703"/>
      <c r="AK243" s="703"/>
      <c r="AL243" s="703"/>
      <c r="AM243" s="703"/>
      <c r="AN243" s="703"/>
      <c r="AO243" s="703"/>
      <c r="AP243" s="703"/>
      <c r="AQ243" s="703"/>
      <c r="AR243" s="703"/>
      <c r="AS243" s="703"/>
      <c r="AT243" s="703"/>
      <c r="AU243" s="703"/>
      <c r="AV243" s="703"/>
      <c r="AW243" s="703"/>
      <c r="AX243" s="703"/>
      <c r="BA243" s="50" t="s">
        <v>498</v>
      </c>
      <c r="BB243" s="413" t="str">
        <f>IF(質問票!B243="","",質問票!B243)</f>
        <v/>
      </c>
    </row>
    <row r="244" spans="2:54" ht="8.4499999999999993" customHeight="1">
      <c r="B244" s="599"/>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703"/>
      <c r="AA244" s="703"/>
      <c r="AB244" s="703"/>
      <c r="AC244" s="703"/>
      <c r="AD244" s="703"/>
      <c r="AE244" s="703"/>
      <c r="AF244" s="703"/>
      <c r="AG244" s="703"/>
      <c r="AH244" s="703"/>
      <c r="AI244" s="703"/>
      <c r="AJ244" s="703"/>
      <c r="AK244" s="703"/>
      <c r="AL244" s="703"/>
      <c r="AM244" s="703"/>
      <c r="AN244" s="703"/>
      <c r="AO244" s="703"/>
      <c r="AP244" s="703"/>
      <c r="AQ244" s="703"/>
      <c r="AR244" s="703"/>
      <c r="AS244" s="703"/>
      <c r="AT244" s="703"/>
      <c r="AU244" s="703"/>
      <c r="AV244" s="703"/>
      <c r="AW244" s="703"/>
      <c r="AX244" s="703"/>
      <c r="BA244" s="50" t="s">
        <v>499</v>
      </c>
      <c r="BB244" s="413" t="str">
        <f>IF(質問票!B244="","",質問票!B244)</f>
        <v/>
      </c>
    </row>
    <row r="245" spans="2:54" ht="8.4499999999999993" customHeight="1">
      <c r="B245" s="704" t="s">
        <v>141</v>
      </c>
      <c r="C245" s="704"/>
      <c r="D245" s="704"/>
      <c r="E245" s="704"/>
      <c r="F245" s="704"/>
      <c r="G245" s="704"/>
      <c r="H245" s="704"/>
      <c r="I245" s="704"/>
      <c r="J245" s="704"/>
      <c r="K245" s="704"/>
      <c r="L245" s="704"/>
      <c r="M245" s="704"/>
      <c r="N245" s="704"/>
      <c r="O245" s="704"/>
      <c r="P245" s="704"/>
      <c r="Q245" s="704"/>
      <c r="R245" s="704"/>
      <c r="S245" s="704"/>
      <c r="T245" s="704"/>
      <c r="U245" s="704"/>
      <c r="V245" s="704"/>
      <c r="W245" s="704"/>
      <c r="X245" s="704"/>
      <c r="Y245" s="704"/>
      <c r="Z245" s="704"/>
      <c r="AA245" s="704"/>
      <c r="AB245" s="704"/>
      <c r="AC245" s="704"/>
      <c r="AD245" s="704"/>
      <c r="AE245" s="704"/>
      <c r="AF245" s="704"/>
      <c r="AG245" s="704"/>
      <c r="AH245" s="704"/>
      <c r="AI245" s="704"/>
      <c r="AJ245" s="704"/>
      <c r="AK245" s="704"/>
      <c r="AL245" s="704"/>
      <c r="AM245" s="704"/>
      <c r="AN245" s="704"/>
      <c r="AO245" s="704"/>
      <c r="AP245" s="704"/>
      <c r="AQ245" s="704"/>
      <c r="AR245" s="704"/>
      <c r="AS245" s="704"/>
      <c r="AT245" s="704"/>
      <c r="AU245" s="704"/>
      <c r="AV245" s="704"/>
      <c r="AW245" s="704"/>
      <c r="AX245" s="704"/>
      <c r="BA245" s="50" t="s">
        <v>500</v>
      </c>
      <c r="BB245" s="413" t="str">
        <f>IF(質問票!B245="","",質問票!B245)</f>
        <v/>
      </c>
    </row>
    <row r="246" spans="2:54" ht="8.4499999999999993" customHeight="1">
      <c r="B246" s="704"/>
      <c r="C246" s="704"/>
      <c r="D246" s="704"/>
      <c r="E246" s="704"/>
      <c r="F246" s="704"/>
      <c r="G246" s="704"/>
      <c r="H246" s="704"/>
      <c r="I246" s="704"/>
      <c r="J246" s="704"/>
      <c r="K246" s="704"/>
      <c r="L246" s="704"/>
      <c r="M246" s="704"/>
      <c r="N246" s="704"/>
      <c r="O246" s="704"/>
      <c r="P246" s="704"/>
      <c r="Q246" s="704"/>
      <c r="R246" s="704"/>
      <c r="S246" s="704"/>
      <c r="T246" s="704"/>
      <c r="U246" s="704"/>
      <c r="V246" s="704"/>
      <c r="W246" s="704"/>
      <c r="X246" s="704"/>
      <c r="Y246" s="704"/>
      <c r="Z246" s="704"/>
      <c r="AA246" s="704"/>
      <c r="AB246" s="704"/>
      <c r="AC246" s="704"/>
      <c r="AD246" s="704"/>
      <c r="AE246" s="704"/>
      <c r="AF246" s="704"/>
      <c r="AG246" s="704"/>
      <c r="AH246" s="704"/>
      <c r="AI246" s="704"/>
      <c r="AJ246" s="704"/>
      <c r="AK246" s="704"/>
      <c r="AL246" s="704"/>
      <c r="AM246" s="704"/>
      <c r="AN246" s="704"/>
      <c r="AO246" s="704"/>
      <c r="AP246" s="704"/>
      <c r="AQ246" s="704"/>
      <c r="AR246" s="704"/>
      <c r="AS246" s="704"/>
      <c r="AT246" s="704"/>
      <c r="AU246" s="704"/>
      <c r="AV246" s="704"/>
      <c r="AW246" s="704"/>
      <c r="AX246" s="704"/>
      <c r="BA246" s="50" t="s">
        <v>501</v>
      </c>
      <c r="BB246" s="413" t="str">
        <f>IF(質問票!B246="","",質問票!B246)</f>
        <v/>
      </c>
    </row>
    <row r="247" spans="2:54" ht="8.4499999999999993" customHeight="1">
      <c r="B247" s="704"/>
      <c r="C247" s="704"/>
      <c r="D247" s="704"/>
      <c r="E247" s="704"/>
      <c r="F247" s="704"/>
      <c r="G247" s="704"/>
      <c r="H247" s="704"/>
      <c r="I247" s="704"/>
      <c r="J247" s="704"/>
      <c r="K247" s="704"/>
      <c r="L247" s="704"/>
      <c r="M247" s="704"/>
      <c r="N247" s="704"/>
      <c r="O247" s="704"/>
      <c r="P247" s="704"/>
      <c r="Q247" s="704"/>
      <c r="R247" s="704"/>
      <c r="S247" s="704"/>
      <c r="T247" s="704"/>
      <c r="U247" s="704"/>
      <c r="V247" s="704"/>
      <c r="W247" s="704"/>
      <c r="X247" s="704"/>
      <c r="Y247" s="704"/>
      <c r="Z247" s="704"/>
      <c r="AA247" s="704"/>
      <c r="AB247" s="704"/>
      <c r="AC247" s="704"/>
      <c r="AD247" s="704"/>
      <c r="AE247" s="704"/>
      <c r="AF247" s="704"/>
      <c r="AG247" s="704"/>
      <c r="AH247" s="704"/>
      <c r="AI247" s="704"/>
      <c r="AJ247" s="704"/>
      <c r="AK247" s="704"/>
      <c r="AL247" s="704"/>
      <c r="AM247" s="704"/>
      <c r="AN247" s="704"/>
      <c r="AO247" s="704"/>
      <c r="AP247" s="704"/>
      <c r="AQ247" s="704"/>
      <c r="AR247" s="704"/>
      <c r="AS247" s="704"/>
      <c r="AT247" s="704"/>
      <c r="AU247" s="704"/>
      <c r="AV247" s="704"/>
      <c r="AW247" s="704"/>
      <c r="AX247" s="704"/>
      <c r="BA247" s="50" t="s">
        <v>578</v>
      </c>
      <c r="BB247" s="413" t="str">
        <f>IF(質問票!B247="","",質問票!B247)</f>
        <v/>
      </c>
    </row>
    <row r="248" spans="2:54" ht="8.4499999999999993" customHeight="1">
      <c r="B248" s="154"/>
      <c r="C248" s="154"/>
      <c r="D248" s="154"/>
      <c r="E248" s="154"/>
      <c r="F248" s="154"/>
      <c r="G248" s="154"/>
      <c r="H248" s="154"/>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BA248" s="50" t="s">
        <v>502</v>
      </c>
      <c r="BB248" s="413" t="str">
        <f>IF(質問票!B248="","",質問票!B248)</f>
        <v/>
      </c>
    </row>
    <row r="249" spans="2:54" ht="15" customHeight="1">
      <c r="B249" s="690" t="s">
        <v>142</v>
      </c>
      <c r="C249" s="690"/>
      <c r="D249" s="690"/>
      <c r="E249" s="690"/>
      <c r="F249" s="690"/>
      <c r="G249" s="690"/>
      <c r="H249" s="690"/>
      <c r="I249" s="690"/>
      <c r="J249" s="690"/>
      <c r="K249" s="690"/>
      <c r="L249" s="690"/>
      <c r="M249" s="690"/>
      <c r="N249" s="690"/>
      <c r="O249" s="690"/>
      <c r="P249" s="690"/>
      <c r="Q249" s="690"/>
      <c r="R249" s="690"/>
      <c r="S249" s="691" t="s">
        <v>143</v>
      </c>
      <c r="T249" s="691"/>
      <c r="U249" s="691"/>
      <c r="V249" s="691"/>
      <c r="W249" s="691"/>
      <c r="X249" s="691" t="s">
        <v>144</v>
      </c>
      <c r="Y249" s="691"/>
      <c r="Z249" s="691"/>
      <c r="AA249" s="691"/>
      <c r="AB249" s="691"/>
      <c r="AC249" s="691"/>
      <c r="AD249" s="691"/>
      <c r="AE249" s="691"/>
      <c r="AF249" s="691"/>
      <c r="AG249" s="691"/>
      <c r="AH249" s="691"/>
      <c r="AI249" s="691"/>
      <c r="AJ249" s="691"/>
      <c r="AK249" s="691"/>
      <c r="AL249" s="691" t="s">
        <v>145</v>
      </c>
      <c r="AM249" s="691"/>
      <c r="AN249" s="691"/>
      <c r="AO249" s="691"/>
      <c r="AP249" s="691"/>
      <c r="AQ249" s="691"/>
      <c r="AR249" s="691"/>
      <c r="AS249" s="691"/>
      <c r="AT249" s="691"/>
      <c r="AU249" s="691"/>
      <c r="AV249" s="691"/>
      <c r="AW249" s="691"/>
      <c r="AX249" s="691"/>
      <c r="BA249" s="50" t="s">
        <v>503</v>
      </c>
      <c r="BB249" s="413" t="str">
        <f>IF(質問票!B249="","",質問票!B249)</f>
        <v/>
      </c>
    </row>
    <row r="250" spans="2:54" ht="15" customHeight="1">
      <c r="B250" s="690"/>
      <c r="C250" s="690"/>
      <c r="D250" s="690"/>
      <c r="E250" s="690"/>
      <c r="F250" s="690"/>
      <c r="G250" s="690"/>
      <c r="H250" s="690"/>
      <c r="I250" s="690"/>
      <c r="J250" s="690"/>
      <c r="K250" s="690"/>
      <c r="L250" s="690"/>
      <c r="M250" s="690"/>
      <c r="N250" s="690"/>
      <c r="O250" s="690"/>
      <c r="P250" s="690"/>
      <c r="Q250" s="690"/>
      <c r="R250" s="690"/>
      <c r="S250" s="691" t="s">
        <v>17</v>
      </c>
      <c r="T250" s="691"/>
      <c r="U250" s="691"/>
      <c r="V250" s="691"/>
      <c r="W250" s="691"/>
      <c r="X250" s="688" t="str">
        <f>IF(BB7="","",BB7)</f>
        <v/>
      </c>
      <c r="Y250" s="688"/>
      <c r="Z250" s="688"/>
      <c r="AA250" s="688"/>
      <c r="AB250" s="688"/>
      <c r="AC250" s="688"/>
      <c r="AD250" s="688"/>
      <c r="AE250" s="688"/>
      <c r="AF250" s="688"/>
      <c r="AG250" s="688"/>
      <c r="AH250" s="688"/>
      <c r="AI250" s="688"/>
      <c r="AJ250" s="688"/>
      <c r="AK250" s="688"/>
      <c r="AL250" s="688" t="str">
        <f>IF(BB8="","",CONCATENATE(BB8," ",BB9))</f>
        <v/>
      </c>
      <c r="AM250" s="688"/>
      <c r="AN250" s="688"/>
      <c r="AO250" s="688"/>
      <c r="AP250" s="688"/>
      <c r="AQ250" s="688"/>
      <c r="AR250" s="688"/>
      <c r="AS250" s="688"/>
      <c r="AT250" s="688"/>
      <c r="AU250" s="688"/>
      <c r="AV250" s="688"/>
      <c r="AW250" s="688"/>
      <c r="AX250" s="688"/>
      <c r="BA250" s="50" t="s">
        <v>504</v>
      </c>
      <c r="BB250" s="413" t="str">
        <f>IF(質問票!B250="","",質問票!B250)</f>
        <v/>
      </c>
    </row>
    <row r="251" spans="2:54" ht="15" customHeight="1">
      <c r="B251" s="690"/>
      <c r="C251" s="690"/>
      <c r="D251" s="690"/>
      <c r="E251" s="690"/>
      <c r="F251" s="690"/>
      <c r="G251" s="690"/>
      <c r="H251" s="690"/>
      <c r="I251" s="690"/>
      <c r="J251" s="690"/>
      <c r="K251" s="690"/>
      <c r="L251" s="690"/>
      <c r="M251" s="690"/>
      <c r="N251" s="690"/>
      <c r="O251" s="690"/>
      <c r="P251" s="690"/>
      <c r="Q251" s="690"/>
      <c r="R251" s="690"/>
      <c r="S251" s="691" t="s">
        <v>146</v>
      </c>
      <c r="T251" s="691"/>
      <c r="U251" s="691"/>
      <c r="V251" s="691"/>
      <c r="W251" s="691"/>
      <c r="X251" s="692" t="str">
        <f>IF(BB10="","",BB10)</f>
        <v/>
      </c>
      <c r="Y251" s="692"/>
      <c r="Z251" s="692"/>
      <c r="AA251" s="692"/>
      <c r="AB251" s="692"/>
      <c r="AC251" s="692"/>
      <c r="AD251" s="692"/>
      <c r="AE251" s="692"/>
      <c r="AF251" s="692"/>
      <c r="AG251" s="692"/>
      <c r="AH251" s="692"/>
      <c r="AI251" s="692"/>
      <c r="AJ251" s="692"/>
      <c r="AK251" s="692"/>
      <c r="AL251" s="692" t="str">
        <f>IF(BB11="","",BB11)</f>
        <v/>
      </c>
      <c r="AM251" s="692"/>
      <c r="AN251" s="692"/>
      <c r="AO251" s="692"/>
      <c r="AP251" s="692"/>
      <c r="AQ251" s="692"/>
      <c r="AR251" s="692"/>
      <c r="AS251" s="692"/>
      <c r="AT251" s="692"/>
      <c r="AU251" s="692"/>
      <c r="AV251" s="692"/>
      <c r="AW251" s="692"/>
      <c r="AX251" s="692"/>
      <c r="BA251" s="50" t="s">
        <v>505</v>
      </c>
      <c r="BB251" s="413" t="str">
        <f>IF(質問票!B251="","",質問票!B251)</f>
        <v/>
      </c>
    </row>
    <row r="252" spans="2:54" ht="15" customHeight="1">
      <c r="B252" s="690"/>
      <c r="C252" s="690"/>
      <c r="D252" s="690"/>
      <c r="E252" s="690"/>
      <c r="F252" s="690"/>
      <c r="G252" s="690"/>
      <c r="H252" s="690"/>
      <c r="I252" s="690"/>
      <c r="J252" s="690"/>
      <c r="K252" s="690"/>
      <c r="L252" s="690"/>
      <c r="M252" s="690"/>
      <c r="N252" s="690"/>
      <c r="O252" s="690"/>
      <c r="P252" s="690"/>
      <c r="Q252" s="690"/>
      <c r="R252" s="690"/>
      <c r="S252" s="691" t="s">
        <v>147</v>
      </c>
      <c r="T252" s="691"/>
      <c r="U252" s="691"/>
      <c r="V252" s="691"/>
      <c r="W252" s="691"/>
      <c r="X252" s="688" t="str">
        <f>IF(BB4="","",BB4)</f>
        <v/>
      </c>
      <c r="Y252" s="688"/>
      <c r="Z252" s="688"/>
      <c r="AA252" s="688"/>
      <c r="AB252" s="688"/>
      <c r="AC252" s="688"/>
      <c r="AD252" s="688"/>
      <c r="AE252" s="688"/>
      <c r="AF252" s="688"/>
      <c r="AG252" s="688"/>
      <c r="AH252" s="688"/>
      <c r="AI252" s="688"/>
      <c r="AJ252" s="688"/>
      <c r="AK252" s="688"/>
      <c r="AL252" s="688" t="str">
        <f>IF(BB5="","",CONCATENATE(BB5," ",BB6))</f>
        <v/>
      </c>
      <c r="AM252" s="688"/>
      <c r="AN252" s="688"/>
      <c r="AO252" s="688"/>
      <c r="AP252" s="688"/>
      <c r="AQ252" s="688"/>
      <c r="AR252" s="688"/>
      <c r="AS252" s="688"/>
      <c r="AT252" s="688"/>
      <c r="AU252" s="688"/>
      <c r="AV252" s="688"/>
      <c r="AW252" s="688"/>
      <c r="AX252" s="688"/>
      <c r="BA252" s="59" t="s">
        <v>506</v>
      </c>
      <c r="BB252" s="413" t="str">
        <f>IF(質問票!B252="","",質問票!B252)</f>
        <v/>
      </c>
    </row>
    <row r="253" spans="2:54" ht="15" customHeight="1">
      <c r="B253" s="688" t="s">
        <v>148</v>
      </c>
      <c r="C253" s="688"/>
      <c r="D253" s="688"/>
      <c r="E253" s="688"/>
      <c r="F253" s="688"/>
      <c r="G253" s="688"/>
      <c r="H253" s="689" t="str">
        <f>IF(BB15="","未入力",BB15)</f>
        <v>未入力</v>
      </c>
      <c r="I253" s="689"/>
      <c r="J253" s="689"/>
      <c r="K253" s="689"/>
      <c r="L253" s="689"/>
      <c r="M253" s="689"/>
      <c r="N253" s="689"/>
      <c r="O253" s="689"/>
      <c r="P253" s="694" t="str">
        <f>IF(H253="未入力","未入力",INT((B305-H253)/365))</f>
        <v>未入力</v>
      </c>
      <c r="Q253" s="694"/>
      <c r="R253" s="694"/>
      <c r="S253" s="688" t="s">
        <v>149</v>
      </c>
      <c r="T253" s="688"/>
      <c r="U253" s="688"/>
      <c r="V253" s="688"/>
      <c r="W253" s="688"/>
      <c r="X253" s="688" t="str">
        <f>IF(BB13="","未入力",BB13)</f>
        <v>未入力</v>
      </c>
      <c r="Y253" s="688"/>
      <c r="Z253" s="688"/>
      <c r="AA253" s="688"/>
      <c r="AB253" s="688"/>
      <c r="AC253" s="688"/>
      <c r="AD253" s="688"/>
      <c r="AE253" s="688"/>
      <c r="AF253" s="688"/>
      <c r="AG253" s="688"/>
      <c r="AH253" s="688"/>
      <c r="AI253" s="688"/>
      <c r="AJ253" s="688"/>
      <c r="AK253" s="688"/>
      <c r="AL253" s="693" t="s">
        <v>150</v>
      </c>
      <c r="AM253" s="693"/>
      <c r="AN253" s="693"/>
      <c r="AO253" s="693"/>
      <c r="AP253" s="688" t="str">
        <f>IF(BB12="","未入力",BB12)</f>
        <v>未入力</v>
      </c>
      <c r="AQ253" s="688"/>
      <c r="AR253" s="688"/>
      <c r="AS253" s="688"/>
      <c r="AT253" s="688"/>
      <c r="AU253" s="688"/>
      <c r="AV253" s="688"/>
      <c r="AW253" s="688"/>
      <c r="AX253" s="688"/>
      <c r="BA253" s="50" t="s">
        <v>507</v>
      </c>
      <c r="BB253" s="413" t="str">
        <f>IF(質問票!B253="","",質問票!B253)</f>
        <v/>
      </c>
    </row>
    <row r="254" spans="2:54" ht="11.1" customHeight="1">
      <c r="B254" s="695" t="str">
        <f>IF(BB289="","未入力",BB289)</f>
        <v>未入力</v>
      </c>
      <c r="C254" s="695"/>
      <c r="D254" s="695"/>
      <c r="E254" s="695"/>
      <c r="F254" s="695"/>
      <c r="G254" s="695"/>
      <c r="H254" s="695"/>
      <c r="I254" s="695"/>
      <c r="J254" s="695"/>
      <c r="K254" s="695"/>
      <c r="L254" s="695"/>
      <c r="M254" s="695"/>
      <c r="N254" s="695"/>
      <c r="O254" s="695"/>
      <c r="P254" s="695"/>
      <c r="Q254" s="695"/>
      <c r="R254" s="695"/>
      <c r="S254" s="695"/>
      <c r="T254" s="695"/>
      <c r="U254" s="695"/>
      <c r="V254" s="695"/>
      <c r="W254" s="695"/>
      <c r="X254" s="695"/>
      <c r="Y254" s="695"/>
      <c r="Z254" s="695"/>
      <c r="AA254" s="695"/>
      <c r="AB254" s="695"/>
      <c r="AC254" s="695"/>
      <c r="AD254" s="695"/>
      <c r="AE254" s="695"/>
      <c r="AF254" s="695"/>
      <c r="AG254" s="695"/>
      <c r="AH254" s="695"/>
      <c r="AI254" s="695"/>
      <c r="AJ254" s="695"/>
      <c r="AK254" s="695"/>
      <c r="AL254" s="695"/>
      <c r="AM254" s="695"/>
      <c r="AN254" s="695"/>
      <c r="AO254" s="695"/>
      <c r="AP254" s="695"/>
      <c r="AQ254" s="695"/>
      <c r="AR254" s="695"/>
      <c r="AS254" s="695"/>
      <c r="AT254" s="695"/>
      <c r="AU254" s="695"/>
      <c r="AV254" s="695"/>
      <c r="AW254" s="695"/>
      <c r="AX254" s="695"/>
      <c r="BA254" s="50" t="s">
        <v>508</v>
      </c>
      <c r="BB254" s="413" t="str">
        <f>IF(質問票!B254="","",質問票!B254)</f>
        <v/>
      </c>
    </row>
    <row r="255" spans="2:54" ht="11.1" customHeight="1">
      <c r="B255" s="695"/>
      <c r="C255" s="695"/>
      <c r="D255" s="695"/>
      <c r="E255" s="695"/>
      <c r="F255" s="695"/>
      <c r="G255" s="695"/>
      <c r="H255" s="695"/>
      <c r="I255" s="695"/>
      <c r="J255" s="695"/>
      <c r="K255" s="695"/>
      <c r="L255" s="695"/>
      <c r="M255" s="695"/>
      <c r="N255" s="695"/>
      <c r="O255" s="695"/>
      <c r="P255" s="695"/>
      <c r="Q255" s="695"/>
      <c r="R255" s="695"/>
      <c r="S255" s="695"/>
      <c r="T255" s="695"/>
      <c r="U255" s="695"/>
      <c r="V255" s="695"/>
      <c r="W255" s="695"/>
      <c r="X255" s="695"/>
      <c r="Y255" s="695"/>
      <c r="Z255" s="695"/>
      <c r="AA255" s="695"/>
      <c r="AB255" s="695"/>
      <c r="AC255" s="695"/>
      <c r="AD255" s="695"/>
      <c r="AE255" s="695"/>
      <c r="AF255" s="695"/>
      <c r="AG255" s="695"/>
      <c r="AH255" s="695"/>
      <c r="AI255" s="695"/>
      <c r="AJ255" s="695"/>
      <c r="AK255" s="695"/>
      <c r="AL255" s="695"/>
      <c r="AM255" s="695"/>
      <c r="AN255" s="695"/>
      <c r="AO255" s="695"/>
      <c r="AP255" s="695"/>
      <c r="AQ255" s="695"/>
      <c r="AR255" s="695"/>
      <c r="AS255" s="695"/>
      <c r="AT255" s="695"/>
      <c r="AU255" s="695"/>
      <c r="AV255" s="695"/>
      <c r="AW255" s="695"/>
      <c r="AX255" s="695"/>
      <c r="BA255" s="50" t="s">
        <v>509</v>
      </c>
      <c r="BB255" s="413" t="str">
        <f>IF(質問票!B255="","",質問票!B255)</f>
        <v/>
      </c>
    </row>
    <row r="256" spans="2:54" ht="11.1" customHeight="1">
      <c r="B256" s="695"/>
      <c r="C256" s="695"/>
      <c r="D256" s="695"/>
      <c r="E256" s="695"/>
      <c r="F256" s="695"/>
      <c r="G256" s="695"/>
      <c r="H256" s="695"/>
      <c r="I256" s="695"/>
      <c r="J256" s="695"/>
      <c r="K256" s="695"/>
      <c r="L256" s="695"/>
      <c r="M256" s="695"/>
      <c r="N256" s="695"/>
      <c r="O256" s="695"/>
      <c r="P256" s="695"/>
      <c r="Q256" s="695"/>
      <c r="R256" s="695"/>
      <c r="S256" s="695"/>
      <c r="T256" s="695"/>
      <c r="U256" s="695"/>
      <c r="V256" s="695"/>
      <c r="W256" s="695"/>
      <c r="X256" s="695"/>
      <c r="Y256" s="695"/>
      <c r="Z256" s="695"/>
      <c r="AA256" s="695"/>
      <c r="AB256" s="695"/>
      <c r="AC256" s="695"/>
      <c r="AD256" s="695"/>
      <c r="AE256" s="695"/>
      <c r="AF256" s="695"/>
      <c r="AG256" s="695"/>
      <c r="AH256" s="695"/>
      <c r="AI256" s="695"/>
      <c r="AJ256" s="695"/>
      <c r="AK256" s="695"/>
      <c r="AL256" s="695"/>
      <c r="AM256" s="695"/>
      <c r="AN256" s="695"/>
      <c r="AO256" s="695"/>
      <c r="AP256" s="695"/>
      <c r="AQ256" s="695"/>
      <c r="AR256" s="695"/>
      <c r="AS256" s="695"/>
      <c r="AT256" s="695"/>
      <c r="AU256" s="695"/>
      <c r="AV256" s="695"/>
      <c r="AW256" s="695"/>
      <c r="AX256" s="695"/>
      <c r="BA256" s="50" t="s">
        <v>510</v>
      </c>
      <c r="BB256" s="413" t="str">
        <f>IF(質問票!B256="","",質問票!B256)</f>
        <v/>
      </c>
    </row>
    <row r="257" spans="2:54" ht="11.1" customHeight="1">
      <c r="B257" s="695"/>
      <c r="C257" s="695"/>
      <c r="D257" s="695"/>
      <c r="E257" s="695"/>
      <c r="F257" s="695"/>
      <c r="G257" s="695"/>
      <c r="H257" s="695"/>
      <c r="I257" s="695"/>
      <c r="J257" s="695"/>
      <c r="K257" s="695"/>
      <c r="L257" s="695"/>
      <c r="M257" s="695"/>
      <c r="N257" s="695"/>
      <c r="O257" s="695"/>
      <c r="P257" s="695"/>
      <c r="Q257" s="695"/>
      <c r="R257" s="695"/>
      <c r="S257" s="695"/>
      <c r="T257" s="695"/>
      <c r="U257" s="695"/>
      <c r="V257" s="695"/>
      <c r="W257" s="695"/>
      <c r="X257" s="695"/>
      <c r="Y257" s="695"/>
      <c r="Z257" s="695"/>
      <c r="AA257" s="695"/>
      <c r="AB257" s="695"/>
      <c r="AC257" s="695"/>
      <c r="AD257" s="695"/>
      <c r="AE257" s="695"/>
      <c r="AF257" s="695"/>
      <c r="AG257" s="695"/>
      <c r="AH257" s="695"/>
      <c r="AI257" s="695"/>
      <c r="AJ257" s="695"/>
      <c r="AK257" s="695"/>
      <c r="AL257" s="695"/>
      <c r="AM257" s="695"/>
      <c r="AN257" s="695"/>
      <c r="AO257" s="695"/>
      <c r="AP257" s="695"/>
      <c r="AQ257" s="695"/>
      <c r="AR257" s="695"/>
      <c r="AS257" s="695"/>
      <c r="AT257" s="695"/>
      <c r="AU257" s="695"/>
      <c r="AV257" s="695"/>
      <c r="AW257" s="695"/>
      <c r="AX257" s="695"/>
      <c r="BA257" s="50" t="s">
        <v>511</v>
      </c>
      <c r="BB257" s="413" t="str">
        <f>IF(質問票!B257="","",質問票!B257)</f>
        <v/>
      </c>
    </row>
    <row r="258" spans="2:54" ht="11.1" customHeight="1">
      <c r="B258" s="695"/>
      <c r="C258" s="695"/>
      <c r="D258" s="695"/>
      <c r="E258" s="695"/>
      <c r="F258" s="695"/>
      <c r="G258" s="695"/>
      <c r="H258" s="695"/>
      <c r="I258" s="695"/>
      <c r="J258" s="695"/>
      <c r="K258" s="695"/>
      <c r="L258" s="695"/>
      <c r="M258" s="695"/>
      <c r="N258" s="695"/>
      <c r="O258" s="695"/>
      <c r="P258" s="695"/>
      <c r="Q258" s="695"/>
      <c r="R258" s="695"/>
      <c r="S258" s="695"/>
      <c r="T258" s="695"/>
      <c r="U258" s="695"/>
      <c r="V258" s="695"/>
      <c r="W258" s="695"/>
      <c r="X258" s="695"/>
      <c r="Y258" s="695"/>
      <c r="Z258" s="695"/>
      <c r="AA258" s="695"/>
      <c r="AB258" s="695"/>
      <c r="AC258" s="695"/>
      <c r="AD258" s="695"/>
      <c r="AE258" s="695"/>
      <c r="AF258" s="695"/>
      <c r="AG258" s="695"/>
      <c r="AH258" s="695"/>
      <c r="AI258" s="695"/>
      <c r="AJ258" s="695"/>
      <c r="AK258" s="695"/>
      <c r="AL258" s="695"/>
      <c r="AM258" s="695"/>
      <c r="AN258" s="695"/>
      <c r="AO258" s="695"/>
      <c r="AP258" s="695"/>
      <c r="AQ258" s="695"/>
      <c r="AR258" s="695"/>
      <c r="AS258" s="695"/>
      <c r="AT258" s="695"/>
      <c r="AU258" s="695"/>
      <c r="AV258" s="695"/>
      <c r="AW258" s="695"/>
      <c r="AX258" s="695"/>
      <c r="BA258" s="50" t="s">
        <v>512</v>
      </c>
      <c r="BB258" s="413" t="str">
        <f>IF(質問票!B258="","",質問票!B258)</f>
        <v/>
      </c>
    </row>
    <row r="259" spans="2:54" ht="11.1" customHeight="1">
      <c r="B259" s="695"/>
      <c r="C259" s="695"/>
      <c r="D259" s="695"/>
      <c r="E259" s="695"/>
      <c r="F259" s="695"/>
      <c r="G259" s="695"/>
      <c r="H259" s="695"/>
      <c r="I259" s="695"/>
      <c r="J259" s="695"/>
      <c r="K259" s="695"/>
      <c r="L259" s="695"/>
      <c r="M259" s="695"/>
      <c r="N259" s="695"/>
      <c r="O259" s="695"/>
      <c r="P259" s="695"/>
      <c r="Q259" s="695"/>
      <c r="R259" s="695"/>
      <c r="S259" s="695"/>
      <c r="T259" s="695"/>
      <c r="U259" s="695"/>
      <c r="V259" s="695"/>
      <c r="W259" s="695"/>
      <c r="X259" s="695"/>
      <c r="Y259" s="695"/>
      <c r="Z259" s="695"/>
      <c r="AA259" s="695"/>
      <c r="AB259" s="695"/>
      <c r="AC259" s="695"/>
      <c r="AD259" s="695"/>
      <c r="AE259" s="695"/>
      <c r="AF259" s="695"/>
      <c r="AG259" s="695"/>
      <c r="AH259" s="695"/>
      <c r="AI259" s="695"/>
      <c r="AJ259" s="695"/>
      <c r="AK259" s="695"/>
      <c r="AL259" s="695"/>
      <c r="AM259" s="695"/>
      <c r="AN259" s="695"/>
      <c r="AO259" s="695"/>
      <c r="AP259" s="695"/>
      <c r="AQ259" s="695"/>
      <c r="AR259" s="695"/>
      <c r="AS259" s="695"/>
      <c r="AT259" s="695"/>
      <c r="AU259" s="695"/>
      <c r="AV259" s="695"/>
      <c r="AW259" s="695"/>
      <c r="AX259" s="695"/>
      <c r="BA259" s="50" t="s">
        <v>513</v>
      </c>
      <c r="BB259" s="413" t="str">
        <f>IF(質問票!B259="","",質問票!B259)</f>
        <v/>
      </c>
    </row>
    <row r="260" spans="2:54" ht="11.1" customHeight="1">
      <c r="B260" s="695"/>
      <c r="C260" s="695"/>
      <c r="D260" s="695"/>
      <c r="E260" s="695"/>
      <c r="F260" s="695"/>
      <c r="G260" s="695"/>
      <c r="H260" s="695"/>
      <c r="I260" s="695"/>
      <c r="J260" s="695"/>
      <c r="K260" s="695"/>
      <c r="L260" s="695"/>
      <c r="M260" s="695"/>
      <c r="N260" s="695"/>
      <c r="O260" s="695"/>
      <c r="P260" s="695"/>
      <c r="Q260" s="695"/>
      <c r="R260" s="695"/>
      <c r="S260" s="695"/>
      <c r="T260" s="695"/>
      <c r="U260" s="695"/>
      <c r="V260" s="695"/>
      <c r="W260" s="695"/>
      <c r="X260" s="695"/>
      <c r="Y260" s="695"/>
      <c r="Z260" s="695"/>
      <c r="AA260" s="695"/>
      <c r="AB260" s="695"/>
      <c r="AC260" s="695"/>
      <c r="AD260" s="695"/>
      <c r="AE260" s="695"/>
      <c r="AF260" s="695"/>
      <c r="AG260" s="695"/>
      <c r="AH260" s="695"/>
      <c r="AI260" s="695"/>
      <c r="AJ260" s="695"/>
      <c r="AK260" s="695"/>
      <c r="AL260" s="695"/>
      <c r="AM260" s="695"/>
      <c r="AN260" s="695"/>
      <c r="AO260" s="695"/>
      <c r="AP260" s="695"/>
      <c r="AQ260" s="695"/>
      <c r="AR260" s="695"/>
      <c r="AS260" s="695"/>
      <c r="AT260" s="695"/>
      <c r="AU260" s="695"/>
      <c r="AV260" s="695"/>
      <c r="AW260" s="695"/>
      <c r="AX260" s="695"/>
      <c r="BA260" s="50" t="s">
        <v>514</v>
      </c>
      <c r="BB260" s="413" t="str">
        <f>IF(質問票!B260="","",質問票!B260)</f>
        <v/>
      </c>
    </row>
    <row r="261" spans="2:54" ht="11.1" customHeight="1">
      <c r="B261" s="695"/>
      <c r="C261" s="695"/>
      <c r="D261" s="695"/>
      <c r="E261" s="695"/>
      <c r="F261" s="695"/>
      <c r="G261" s="695"/>
      <c r="H261" s="695"/>
      <c r="I261" s="695"/>
      <c r="J261" s="695"/>
      <c r="K261" s="695"/>
      <c r="L261" s="695"/>
      <c r="M261" s="695"/>
      <c r="N261" s="695"/>
      <c r="O261" s="695"/>
      <c r="P261" s="695"/>
      <c r="Q261" s="695"/>
      <c r="R261" s="695"/>
      <c r="S261" s="695"/>
      <c r="T261" s="695"/>
      <c r="U261" s="695"/>
      <c r="V261" s="695"/>
      <c r="W261" s="695"/>
      <c r="X261" s="695"/>
      <c r="Y261" s="695"/>
      <c r="Z261" s="695"/>
      <c r="AA261" s="695"/>
      <c r="AB261" s="695"/>
      <c r="AC261" s="695"/>
      <c r="AD261" s="695"/>
      <c r="AE261" s="695"/>
      <c r="AF261" s="695"/>
      <c r="AG261" s="695"/>
      <c r="AH261" s="695"/>
      <c r="AI261" s="695"/>
      <c r="AJ261" s="695"/>
      <c r="AK261" s="695"/>
      <c r="AL261" s="695"/>
      <c r="AM261" s="695"/>
      <c r="AN261" s="695"/>
      <c r="AO261" s="695"/>
      <c r="AP261" s="695"/>
      <c r="AQ261" s="695"/>
      <c r="AR261" s="695"/>
      <c r="AS261" s="695"/>
      <c r="AT261" s="695"/>
      <c r="AU261" s="695"/>
      <c r="AV261" s="695"/>
      <c r="AW261" s="695"/>
      <c r="AX261" s="695"/>
      <c r="BA261" s="50" t="s">
        <v>515</v>
      </c>
      <c r="BB261" s="413" t="str">
        <f>IF(質問票!B261="","",質問票!B261)</f>
        <v/>
      </c>
    </row>
    <row r="262" spans="2:54" ht="11.1" customHeight="1">
      <c r="B262" s="695"/>
      <c r="C262" s="695"/>
      <c r="D262" s="695"/>
      <c r="E262" s="695"/>
      <c r="F262" s="695"/>
      <c r="G262" s="695"/>
      <c r="H262" s="695"/>
      <c r="I262" s="695"/>
      <c r="J262" s="695"/>
      <c r="K262" s="695"/>
      <c r="L262" s="695"/>
      <c r="M262" s="695"/>
      <c r="N262" s="695"/>
      <c r="O262" s="695"/>
      <c r="P262" s="695"/>
      <c r="Q262" s="695"/>
      <c r="R262" s="695"/>
      <c r="S262" s="695"/>
      <c r="T262" s="695"/>
      <c r="U262" s="695"/>
      <c r="V262" s="695"/>
      <c r="W262" s="695"/>
      <c r="X262" s="695"/>
      <c r="Y262" s="695"/>
      <c r="Z262" s="695"/>
      <c r="AA262" s="695"/>
      <c r="AB262" s="695"/>
      <c r="AC262" s="695"/>
      <c r="AD262" s="695"/>
      <c r="AE262" s="695"/>
      <c r="AF262" s="695"/>
      <c r="AG262" s="695"/>
      <c r="AH262" s="695"/>
      <c r="AI262" s="695"/>
      <c r="AJ262" s="695"/>
      <c r="AK262" s="695"/>
      <c r="AL262" s="695"/>
      <c r="AM262" s="695"/>
      <c r="AN262" s="695"/>
      <c r="AO262" s="695"/>
      <c r="AP262" s="695"/>
      <c r="AQ262" s="695"/>
      <c r="AR262" s="695"/>
      <c r="AS262" s="695"/>
      <c r="AT262" s="695"/>
      <c r="AU262" s="695"/>
      <c r="AV262" s="695"/>
      <c r="AW262" s="695"/>
      <c r="AX262" s="695"/>
      <c r="BA262" s="50" t="s">
        <v>516</v>
      </c>
      <c r="BB262" s="413" t="str">
        <f>IF(質問票!B262="","",質問票!B262)</f>
        <v/>
      </c>
    </row>
    <row r="263" spans="2:54" ht="11.1" customHeight="1">
      <c r="B263" s="695"/>
      <c r="C263" s="695"/>
      <c r="D263" s="695"/>
      <c r="E263" s="695"/>
      <c r="F263" s="695"/>
      <c r="G263" s="695"/>
      <c r="H263" s="695"/>
      <c r="I263" s="695"/>
      <c r="J263" s="695"/>
      <c r="K263" s="695"/>
      <c r="L263" s="695"/>
      <c r="M263" s="695"/>
      <c r="N263" s="695"/>
      <c r="O263" s="695"/>
      <c r="P263" s="695"/>
      <c r="Q263" s="695"/>
      <c r="R263" s="695"/>
      <c r="S263" s="695"/>
      <c r="T263" s="695"/>
      <c r="U263" s="695"/>
      <c r="V263" s="695"/>
      <c r="W263" s="695"/>
      <c r="X263" s="695"/>
      <c r="Y263" s="695"/>
      <c r="Z263" s="695"/>
      <c r="AA263" s="695"/>
      <c r="AB263" s="695"/>
      <c r="AC263" s="695"/>
      <c r="AD263" s="695"/>
      <c r="AE263" s="695"/>
      <c r="AF263" s="695"/>
      <c r="AG263" s="695"/>
      <c r="AH263" s="695"/>
      <c r="AI263" s="695"/>
      <c r="AJ263" s="695"/>
      <c r="AK263" s="695"/>
      <c r="AL263" s="695"/>
      <c r="AM263" s="695"/>
      <c r="AN263" s="695"/>
      <c r="AO263" s="695"/>
      <c r="AP263" s="695"/>
      <c r="AQ263" s="695"/>
      <c r="AR263" s="695"/>
      <c r="AS263" s="695"/>
      <c r="AT263" s="695"/>
      <c r="AU263" s="695"/>
      <c r="AV263" s="695"/>
      <c r="AW263" s="695"/>
      <c r="AX263" s="695"/>
      <c r="BA263" s="50" t="s">
        <v>517</v>
      </c>
      <c r="BB263" s="413" t="str">
        <f>IF(質問票!B263="","",質問票!B263)</f>
        <v/>
      </c>
    </row>
    <row r="264" spans="2:54" ht="11.1" customHeight="1">
      <c r="B264" s="695"/>
      <c r="C264" s="695"/>
      <c r="D264" s="695"/>
      <c r="E264" s="695"/>
      <c r="F264" s="695"/>
      <c r="G264" s="695"/>
      <c r="H264" s="695"/>
      <c r="I264" s="695"/>
      <c r="J264" s="695"/>
      <c r="K264" s="695"/>
      <c r="L264" s="695"/>
      <c r="M264" s="695"/>
      <c r="N264" s="695"/>
      <c r="O264" s="695"/>
      <c r="P264" s="695"/>
      <c r="Q264" s="695"/>
      <c r="R264" s="695"/>
      <c r="S264" s="695"/>
      <c r="T264" s="695"/>
      <c r="U264" s="695"/>
      <c r="V264" s="695"/>
      <c r="W264" s="695"/>
      <c r="X264" s="695"/>
      <c r="Y264" s="695"/>
      <c r="Z264" s="695"/>
      <c r="AA264" s="695"/>
      <c r="AB264" s="695"/>
      <c r="AC264" s="695"/>
      <c r="AD264" s="695"/>
      <c r="AE264" s="695"/>
      <c r="AF264" s="695"/>
      <c r="AG264" s="695"/>
      <c r="AH264" s="695"/>
      <c r="AI264" s="695"/>
      <c r="AJ264" s="695"/>
      <c r="AK264" s="695"/>
      <c r="AL264" s="695"/>
      <c r="AM264" s="695"/>
      <c r="AN264" s="695"/>
      <c r="AO264" s="695"/>
      <c r="AP264" s="695"/>
      <c r="AQ264" s="695"/>
      <c r="AR264" s="695"/>
      <c r="AS264" s="695"/>
      <c r="AT264" s="695"/>
      <c r="AU264" s="695"/>
      <c r="AV264" s="695"/>
      <c r="AW264" s="695"/>
      <c r="AX264" s="695"/>
      <c r="BA264" s="50" t="s">
        <v>518</v>
      </c>
      <c r="BB264" s="413" t="str">
        <f>IF(質問票!B264="","",質問票!B264)</f>
        <v/>
      </c>
    </row>
    <row r="265" spans="2:54" ht="11.1" customHeight="1">
      <c r="B265" s="695"/>
      <c r="C265" s="695"/>
      <c r="D265" s="695"/>
      <c r="E265" s="695"/>
      <c r="F265" s="695"/>
      <c r="G265" s="695"/>
      <c r="H265" s="695"/>
      <c r="I265" s="695"/>
      <c r="J265" s="695"/>
      <c r="K265" s="695"/>
      <c r="L265" s="695"/>
      <c r="M265" s="695"/>
      <c r="N265" s="695"/>
      <c r="O265" s="695"/>
      <c r="P265" s="695"/>
      <c r="Q265" s="695"/>
      <c r="R265" s="695"/>
      <c r="S265" s="695"/>
      <c r="T265" s="695"/>
      <c r="U265" s="695"/>
      <c r="V265" s="695"/>
      <c r="W265" s="695"/>
      <c r="X265" s="695"/>
      <c r="Y265" s="695"/>
      <c r="Z265" s="695"/>
      <c r="AA265" s="695"/>
      <c r="AB265" s="695"/>
      <c r="AC265" s="695"/>
      <c r="AD265" s="695"/>
      <c r="AE265" s="695"/>
      <c r="AF265" s="695"/>
      <c r="AG265" s="695"/>
      <c r="AH265" s="695"/>
      <c r="AI265" s="695"/>
      <c r="AJ265" s="695"/>
      <c r="AK265" s="695"/>
      <c r="AL265" s="695"/>
      <c r="AM265" s="695"/>
      <c r="AN265" s="695"/>
      <c r="AO265" s="695"/>
      <c r="AP265" s="695"/>
      <c r="AQ265" s="695"/>
      <c r="AR265" s="695"/>
      <c r="AS265" s="695"/>
      <c r="AT265" s="695"/>
      <c r="AU265" s="695"/>
      <c r="AV265" s="695"/>
      <c r="AW265" s="695"/>
      <c r="AX265" s="695"/>
      <c r="BA265" s="50" t="s">
        <v>519</v>
      </c>
      <c r="BB265" s="413" t="str">
        <f>IF(質問票!B265="","",質問票!B265)</f>
        <v/>
      </c>
    </row>
    <row r="266" spans="2:54" ht="11.1" customHeight="1">
      <c r="B266" s="695"/>
      <c r="C266" s="695"/>
      <c r="D266" s="695"/>
      <c r="E266" s="695"/>
      <c r="F266" s="695"/>
      <c r="G266" s="695"/>
      <c r="H266" s="695"/>
      <c r="I266" s="695"/>
      <c r="J266" s="695"/>
      <c r="K266" s="695"/>
      <c r="L266" s="695"/>
      <c r="M266" s="695"/>
      <c r="N266" s="695"/>
      <c r="O266" s="695"/>
      <c r="P266" s="695"/>
      <c r="Q266" s="695"/>
      <c r="R266" s="695"/>
      <c r="S266" s="695"/>
      <c r="T266" s="695"/>
      <c r="U266" s="695"/>
      <c r="V266" s="695"/>
      <c r="W266" s="695"/>
      <c r="X266" s="695"/>
      <c r="Y266" s="695"/>
      <c r="Z266" s="695"/>
      <c r="AA266" s="695"/>
      <c r="AB266" s="695"/>
      <c r="AC266" s="695"/>
      <c r="AD266" s="695"/>
      <c r="AE266" s="695"/>
      <c r="AF266" s="695"/>
      <c r="AG266" s="695"/>
      <c r="AH266" s="695"/>
      <c r="AI266" s="695"/>
      <c r="AJ266" s="695"/>
      <c r="AK266" s="695"/>
      <c r="AL266" s="695"/>
      <c r="AM266" s="695"/>
      <c r="AN266" s="695"/>
      <c r="AO266" s="695"/>
      <c r="AP266" s="695"/>
      <c r="AQ266" s="695"/>
      <c r="AR266" s="695"/>
      <c r="AS266" s="695"/>
      <c r="AT266" s="695"/>
      <c r="AU266" s="695"/>
      <c r="AV266" s="695"/>
      <c r="AW266" s="695"/>
      <c r="AX266" s="695"/>
      <c r="BA266" s="50" t="s">
        <v>520</v>
      </c>
      <c r="BB266" s="413" t="str">
        <f>IF(質問票!B266="","",質問票!B266)</f>
        <v/>
      </c>
    </row>
    <row r="267" spans="2:54" ht="11.1" customHeight="1">
      <c r="B267" s="695"/>
      <c r="C267" s="695"/>
      <c r="D267" s="695"/>
      <c r="E267" s="695"/>
      <c r="F267" s="695"/>
      <c r="G267" s="695"/>
      <c r="H267" s="695"/>
      <c r="I267" s="695"/>
      <c r="J267" s="695"/>
      <c r="K267" s="695"/>
      <c r="L267" s="695"/>
      <c r="M267" s="695"/>
      <c r="N267" s="695"/>
      <c r="O267" s="695"/>
      <c r="P267" s="695"/>
      <c r="Q267" s="695"/>
      <c r="R267" s="695"/>
      <c r="S267" s="695"/>
      <c r="T267" s="695"/>
      <c r="U267" s="695"/>
      <c r="V267" s="695"/>
      <c r="W267" s="695"/>
      <c r="X267" s="695"/>
      <c r="Y267" s="695"/>
      <c r="Z267" s="695"/>
      <c r="AA267" s="695"/>
      <c r="AB267" s="695"/>
      <c r="AC267" s="695"/>
      <c r="AD267" s="695"/>
      <c r="AE267" s="695"/>
      <c r="AF267" s="695"/>
      <c r="AG267" s="695"/>
      <c r="AH267" s="695"/>
      <c r="AI267" s="695"/>
      <c r="AJ267" s="695"/>
      <c r="AK267" s="695"/>
      <c r="AL267" s="695"/>
      <c r="AM267" s="695"/>
      <c r="AN267" s="695"/>
      <c r="AO267" s="695"/>
      <c r="AP267" s="695"/>
      <c r="AQ267" s="695"/>
      <c r="AR267" s="695"/>
      <c r="AS267" s="695"/>
      <c r="AT267" s="695"/>
      <c r="AU267" s="695"/>
      <c r="AV267" s="695"/>
      <c r="AW267" s="695"/>
      <c r="AX267" s="695"/>
      <c r="BA267" s="50" t="s">
        <v>521</v>
      </c>
      <c r="BB267" s="413" t="str">
        <f>IF(質問票!B267="","",質問票!B267)</f>
        <v/>
      </c>
    </row>
    <row r="268" spans="2:54" ht="11.1" customHeight="1">
      <c r="B268" s="695"/>
      <c r="C268" s="695"/>
      <c r="D268" s="695"/>
      <c r="E268" s="695"/>
      <c r="F268" s="695"/>
      <c r="G268" s="695"/>
      <c r="H268" s="695"/>
      <c r="I268" s="695"/>
      <c r="J268" s="695"/>
      <c r="K268" s="695"/>
      <c r="L268" s="695"/>
      <c r="M268" s="695"/>
      <c r="N268" s="695"/>
      <c r="O268" s="695"/>
      <c r="P268" s="695"/>
      <c r="Q268" s="695"/>
      <c r="R268" s="695"/>
      <c r="S268" s="695"/>
      <c r="T268" s="695"/>
      <c r="U268" s="695"/>
      <c r="V268" s="695"/>
      <c r="W268" s="695"/>
      <c r="X268" s="695"/>
      <c r="Y268" s="695"/>
      <c r="Z268" s="695"/>
      <c r="AA268" s="695"/>
      <c r="AB268" s="695"/>
      <c r="AC268" s="695"/>
      <c r="AD268" s="695"/>
      <c r="AE268" s="695"/>
      <c r="AF268" s="695"/>
      <c r="AG268" s="695"/>
      <c r="AH268" s="695"/>
      <c r="AI268" s="695"/>
      <c r="AJ268" s="695"/>
      <c r="AK268" s="695"/>
      <c r="AL268" s="695"/>
      <c r="AM268" s="695"/>
      <c r="AN268" s="695"/>
      <c r="AO268" s="695"/>
      <c r="AP268" s="695"/>
      <c r="AQ268" s="695"/>
      <c r="AR268" s="695"/>
      <c r="AS268" s="695"/>
      <c r="AT268" s="695"/>
      <c r="AU268" s="695"/>
      <c r="AV268" s="695"/>
      <c r="AW268" s="695"/>
      <c r="AX268" s="695"/>
      <c r="BA268" s="50" t="s">
        <v>522</v>
      </c>
      <c r="BB268" s="413" t="str">
        <f>IF(質問票!B268="","",質問票!B268)</f>
        <v/>
      </c>
    </row>
    <row r="269" spans="2:54" ht="11.1" customHeight="1">
      <c r="B269" s="695"/>
      <c r="C269" s="695"/>
      <c r="D269" s="695"/>
      <c r="E269" s="695"/>
      <c r="F269" s="695"/>
      <c r="G269" s="695"/>
      <c r="H269" s="695"/>
      <c r="I269" s="695"/>
      <c r="J269" s="695"/>
      <c r="K269" s="695"/>
      <c r="L269" s="695"/>
      <c r="M269" s="695"/>
      <c r="N269" s="695"/>
      <c r="O269" s="695"/>
      <c r="P269" s="695"/>
      <c r="Q269" s="695"/>
      <c r="R269" s="695"/>
      <c r="S269" s="695"/>
      <c r="T269" s="695"/>
      <c r="U269" s="695"/>
      <c r="V269" s="695"/>
      <c r="W269" s="695"/>
      <c r="X269" s="695"/>
      <c r="Y269" s="695"/>
      <c r="Z269" s="695"/>
      <c r="AA269" s="695"/>
      <c r="AB269" s="695"/>
      <c r="AC269" s="695"/>
      <c r="AD269" s="695"/>
      <c r="AE269" s="695"/>
      <c r="AF269" s="695"/>
      <c r="AG269" s="695"/>
      <c r="AH269" s="695"/>
      <c r="AI269" s="695"/>
      <c r="AJ269" s="695"/>
      <c r="AK269" s="695"/>
      <c r="AL269" s="695"/>
      <c r="AM269" s="695"/>
      <c r="AN269" s="695"/>
      <c r="AO269" s="695"/>
      <c r="AP269" s="695"/>
      <c r="AQ269" s="695"/>
      <c r="AR269" s="695"/>
      <c r="AS269" s="695"/>
      <c r="AT269" s="695"/>
      <c r="AU269" s="695"/>
      <c r="AV269" s="695"/>
      <c r="AW269" s="695"/>
      <c r="AX269" s="695"/>
      <c r="BA269" s="50" t="s">
        <v>523</v>
      </c>
      <c r="BB269" s="413" t="str">
        <f>IF(質問票!B269="","",質問票!B269)</f>
        <v/>
      </c>
    </row>
    <row r="270" spans="2:54" ht="11.1" customHeight="1">
      <c r="B270" s="695"/>
      <c r="C270" s="695"/>
      <c r="D270" s="695"/>
      <c r="E270" s="695"/>
      <c r="F270" s="695"/>
      <c r="G270" s="695"/>
      <c r="H270" s="695"/>
      <c r="I270" s="695"/>
      <c r="J270" s="695"/>
      <c r="K270" s="695"/>
      <c r="L270" s="695"/>
      <c r="M270" s="695"/>
      <c r="N270" s="695"/>
      <c r="O270" s="695"/>
      <c r="P270" s="695"/>
      <c r="Q270" s="695"/>
      <c r="R270" s="695"/>
      <c r="S270" s="695"/>
      <c r="T270" s="695"/>
      <c r="U270" s="695"/>
      <c r="V270" s="695"/>
      <c r="W270" s="695"/>
      <c r="X270" s="695"/>
      <c r="Y270" s="695"/>
      <c r="Z270" s="695"/>
      <c r="AA270" s="695"/>
      <c r="AB270" s="695"/>
      <c r="AC270" s="695"/>
      <c r="AD270" s="695"/>
      <c r="AE270" s="695"/>
      <c r="AF270" s="695"/>
      <c r="AG270" s="695"/>
      <c r="AH270" s="695"/>
      <c r="AI270" s="695"/>
      <c r="AJ270" s="695"/>
      <c r="AK270" s="695"/>
      <c r="AL270" s="695"/>
      <c r="AM270" s="695"/>
      <c r="AN270" s="695"/>
      <c r="AO270" s="695"/>
      <c r="AP270" s="695"/>
      <c r="AQ270" s="695"/>
      <c r="AR270" s="695"/>
      <c r="AS270" s="695"/>
      <c r="AT270" s="695"/>
      <c r="AU270" s="695"/>
      <c r="AV270" s="695"/>
      <c r="AW270" s="695"/>
      <c r="AX270" s="695"/>
      <c r="BA270" s="50" t="s">
        <v>524</v>
      </c>
      <c r="BB270" s="413" t="str">
        <f>IF(質問票!B270="","",質問票!B270)</f>
        <v/>
      </c>
    </row>
    <row r="271" spans="2:54" ht="11.1" customHeight="1">
      <c r="B271" s="695"/>
      <c r="C271" s="695"/>
      <c r="D271" s="695"/>
      <c r="E271" s="695"/>
      <c r="F271" s="695"/>
      <c r="G271" s="695"/>
      <c r="H271" s="695"/>
      <c r="I271" s="695"/>
      <c r="J271" s="695"/>
      <c r="K271" s="695"/>
      <c r="L271" s="695"/>
      <c r="M271" s="695"/>
      <c r="N271" s="695"/>
      <c r="O271" s="695"/>
      <c r="P271" s="695"/>
      <c r="Q271" s="695"/>
      <c r="R271" s="695"/>
      <c r="S271" s="695"/>
      <c r="T271" s="695"/>
      <c r="U271" s="695"/>
      <c r="V271" s="695"/>
      <c r="W271" s="695"/>
      <c r="X271" s="695"/>
      <c r="Y271" s="695"/>
      <c r="Z271" s="695"/>
      <c r="AA271" s="695"/>
      <c r="AB271" s="695"/>
      <c r="AC271" s="695"/>
      <c r="AD271" s="695"/>
      <c r="AE271" s="695"/>
      <c r="AF271" s="695"/>
      <c r="AG271" s="695"/>
      <c r="AH271" s="695"/>
      <c r="AI271" s="695"/>
      <c r="AJ271" s="695"/>
      <c r="AK271" s="695"/>
      <c r="AL271" s="695"/>
      <c r="AM271" s="695"/>
      <c r="AN271" s="695"/>
      <c r="AO271" s="695"/>
      <c r="AP271" s="695"/>
      <c r="AQ271" s="695"/>
      <c r="AR271" s="695"/>
      <c r="AS271" s="695"/>
      <c r="AT271" s="695"/>
      <c r="AU271" s="695"/>
      <c r="AV271" s="695"/>
      <c r="AW271" s="695"/>
      <c r="AX271" s="695"/>
      <c r="BA271" s="50" t="s">
        <v>525</v>
      </c>
      <c r="BB271" s="413" t="str">
        <f>IF(質問票!B271="","",質問票!B271)</f>
        <v/>
      </c>
    </row>
    <row r="272" spans="2:54" ht="11.1" customHeight="1">
      <c r="B272" s="695"/>
      <c r="C272" s="695"/>
      <c r="D272" s="695"/>
      <c r="E272" s="695"/>
      <c r="F272" s="695"/>
      <c r="G272" s="695"/>
      <c r="H272" s="695"/>
      <c r="I272" s="695"/>
      <c r="J272" s="695"/>
      <c r="K272" s="695"/>
      <c r="L272" s="695"/>
      <c r="M272" s="695"/>
      <c r="N272" s="695"/>
      <c r="O272" s="695"/>
      <c r="P272" s="695"/>
      <c r="Q272" s="695"/>
      <c r="R272" s="695"/>
      <c r="S272" s="695"/>
      <c r="T272" s="695"/>
      <c r="U272" s="695"/>
      <c r="V272" s="695"/>
      <c r="W272" s="695"/>
      <c r="X272" s="695"/>
      <c r="Y272" s="695"/>
      <c r="Z272" s="695"/>
      <c r="AA272" s="695"/>
      <c r="AB272" s="695"/>
      <c r="AC272" s="695"/>
      <c r="AD272" s="695"/>
      <c r="AE272" s="695"/>
      <c r="AF272" s="695"/>
      <c r="AG272" s="695"/>
      <c r="AH272" s="695"/>
      <c r="AI272" s="695"/>
      <c r="AJ272" s="695"/>
      <c r="AK272" s="695"/>
      <c r="AL272" s="695"/>
      <c r="AM272" s="695"/>
      <c r="AN272" s="695"/>
      <c r="AO272" s="695"/>
      <c r="AP272" s="695"/>
      <c r="AQ272" s="695"/>
      <c r="AR272" s="695"/>
      <c r="AS272" s="695"/>
      <c r="AT272" s="695"/>
      <c r="AU272" s="695"/>
      <c r="AV272" s="695"/>
      <c r="AW272" s="695"/>
      <c r="AX272" s="695"/>
      <c r="BA272" s="50" t="s">
        <v>526</v>
      </c>
      <c r="BB272" s="413" t="str">
        <f>IF(質問票!B272="","",質問票!B272)</f>
        <v/>
      </c>
    </row>
    <row r="273" spans="2:54" ht="11.1" customHeight="1">
      <c r="B273" s="695"/>
      <c r="C273" s="695"/>
      <c r="D273" s="695"/>
      <c r="E273" s="695"/>
      <c r="F273" s="695"/>
      <c r="G273" s="695"/>
      <c r="H273" s="695"/>
      <c r="I273" s="695"/>
      <c r="J273" s="695"/>
      <c r="K273" s="695"/>
      <c r="L273" s="695"/>
      <c r="M273" s="695"/>
      <c r="N273" s="695"/>
      <c r="O273" s="695"/>
      <c r="P273" s="695"/>
      <c r="Q273" s="695"/>
      <c r="R273" s="695"/>
      <c r="S273" s="695"/>
      <c r="T273" s="695"/>
      <c r="U273" s="695"/>
      <c r="V273" s="695"/>
      <c r="W273" s="695"/>
      <c r="X273" s="695"/>
      <c r="Y273" s="695"/>
      <c r="Z273" s="695"/>
      <c r="AA273" s="695"/>
      <c r="AB273" s="695"/>
      <c r="AC273" s="695"/>
      <c r="AD273" s="695"/>
      <c r="AE273" s="695"/>
      <c r="AF273" s="695"/>
      <c r="AG273" s="695"/>
      <c r="AH273" s="695"/>
      <c r="AI273" s="695"/>
      <c r="AJ273" s="695"/>
      <c r="AK273" s="695"/>
      <c r="AL273" s="695"/>
      <c r="AM273" s="695"/>
      <c r="AN273" s="695"/>
      <c r="AO273" s="695"/>
      <c r="AP273" s="695"/>
      <c r="AQ273" s="695"/>
      <c r="AR273" s="695"/>
      <c r="AS273" s="695"/>
      <c r="AT273" s="695"/>
      <c r="AU273" s="695"/>
      <c r="AV273" s="695"/>
      <c r="AW273" s="695"/>
      <c r="AX273" s="695"/>
      <c r="BA273" s="50" t="s">
        <v>527</v>
      </c>
      <c r="BB273" s="413" t="str">
        <f>IF(質問票!B273="","",質問票!B273)</f>
        <v/>
      </c>
    </row>
    <row r="274" spans="2:54" ht="11.1" customHeight="1">
      <c r="B274" s="695"/>
      <c r="C274" s="695"/>
      <c r="D274" s="695"/>
      <c r="E274" s="695"/>
      <c r="F274" s="695"/>
      <c r="G274" s="695"/>
      <c r="H274" s="695"/>
      <c r="I274" s="695"/>
      <c r="J274" s="695"/>
      <c r="K274" s="695"/>
      <c r="L274" s="695"/>
      <c r="M274" s="695"/>
      <c r="N274" s="695"/>
      <c r="O274" s="695"/>
      <c r="P274" s="695"/>
      <c r="Q274" s="695"/>
      <c r="R274" s="695"/>
      <c r="S274" s="695"/>
      <c r="T274" s="695"/>
      <c r="U274" s="695"/>
      <c r="V274" s="695"/>
      <c r="W274" s="695"/>
      <c r="X274" s="695"/>
      <c r="Y274" s="695"/>
      <c r="Z274" s="695"/>
      <c r="AA274" s="695"/>
      <c r="AB274" s="695"/>
      <c r="AC274" s="695"/>
      <c r="AD274" s="695"/>
      <c r="AE274" s="695"/>
      <c r="AF274" s="695"/>
      <c r="AG274" s="695"/>
      <c r="AH274" s="695"/>
      <c r="AI274" s="695"/>
      <c r="AJ274" s="695"/>
      <c r="AK274" s="695"/>
      <c r="AL274" s="695"/>
      <c r="AM274" s="695"/>
      <c r="AN274" s="695"/>
      <c r="AO274" s="695"/>
      <c r="AP274" s="695"/>
      <c r="AQ274" s="695"/>
      <c r="AR274" s="695"/>
      <c r="AS274" s="695"/>
      <c r="AT274" s="695"/>
      <c r="AU274" s="695"/>
      <c r="AV274" s="695"/>
      <c r="AW274" s="695"/>
      <c r="AX274" s="695"/>
      <c r="BA274" s="50" t="s">
        <v>528</v>
      </c>
      <c r="BB274" s="413" t="str">
        <f>IF(質問票!B274="","",質問票!B274)</f>
        <v/>
      </c>
    </row>
    <row r="275" spans="2:54" ht="11.1" customHeight="1">
      <c r="B275" s="695"/>
      <c r="C275" s="695"/>
      <c r="D275" s="695"/>
      <c r="E275" s="695"/>
      <c r="F275" s="695"/>
      <c r="G275" s="695"/>
      <c r="H275" s="695"/>
      <c r="I275" s="695"/>
      <c r="J275" s="695"/>
      <c r="K275" s="695"/>
      <c r="L275" s="695"/>
      <c r="M275" s="695"/>
      <c r="N275" s="695"/>
      <c r="O275" s="695"/>
      <c r="P275" s="695"/>
      <c r="Q275" s="695"/>
      <c r="R275" s="695"/>
      <c r="S275" s="695"/>
      <c r="T275" s="695"/>
      <c r="U275" s="695"/>
      <c r="V275" s="695"/>
      <c r="W275" s="695"/>
      <c r="X275" s="695"/>
      <c r="Y275" s="695"/>
      <c r="Z275" s="695"/>
      <c r="AA275" s="695"/>
      <c r="AB275" s="695"/>
      <c r="AC275" s="695"/>
      <c r="AD275" s="695"/>
      <c r="AE275" s="695"/>
      <c r="AF275" s="695"/>
      <c r="AG275" s="695"/>
      <c r="AH275" s="695"/>
      <c r="AI275" s="695"/>
      <c r="AJ275" s="695"/>
      <c r="AK275" s="695"/>
      <c r="AL275" s="695"/>
      <c r="AM275" s="695"/>
      <c r="AN275" s="695"/>
      <c r="AO275" s="695"/>
      <c r="AP275" s="695"/>
      <c r="AQ275" s="695"/>
      <c r="AR275" s="695"/>
      <c r="AS275" s="695"/>
      <c r="AT275" s="695"/>
      <c r="AU275" s="695"/>
      <c r="AV275" s="695"/>
      <c r="AW275" s="695"/>
      <c r="AX275" s="695"/>
      <c r="BA275" s="50" t="s">
        <v>529</v>
      </c>
      <c r="BB275" s="413" t="str">
        <f>IF(質問票!B275="","",質問票!B275)</f>
        <v/>
      </c>
    </row>
    <row r="276" spans="2:54" ht="11.1" customHeight="1">
      <c r="B276" s="695"/>
      <c r="C276" s="695"/>
      <c r="D276" s="695"/>
      <c r="E276" s="695"/>
      <c r="F276" s="695"/>
      <c r="G276" s="695"/>
      <c r="H276" s="695"/>
      <c r="I276" s="695"/>
      <c r="J276" s="695"/>
      <c r="K276" s="695"/>
      <c r="L276" s="695"/>
      <c r="M276" s="695"/>
      <c r="N276" s="695"/>
      <c r="O276" s="695"/>
      <c r="P276" s="695"/>
      <c r="Q276" s="695"/>
      <c r="R276" s="695"/>
      <c r="S276" s="695"/>
      <c r="T276" s="695"/>
      <c r="U276" s="695"/>
      <c r="V276" s="695"/>
      <c r="W276" s="695"/>
      <c r="X276" s="695"/>
      <c r="Y276" s="695"/>
      <c r="Z276" s="695"/>
      <c r="AA276" s="695"/>
      <c r="AB276" s="695"/>
      <c r="AC276" s="695"/>
      <c r="AD276" s="695"/>
      <c r="AE276" s="695"/>
      <c r="AF276" s="695"/>
      <c r="AG276" s="695"/>
      <c r="AH276" s="695"/>
      <c r="AI276" s="695"/>
      <c r="AJ276" s="695"/>
      <c r="AK276" s="695"/>
      <c r="AL276" s="695"/>
      <c r="AM276" s="695"/>
      <c r="AN276" s="695"/>
      <c r="AO276" s="695"/>
      <c r="AP276" s="695"/>
      <c r="AQ276" s="695"/>
      <c r="AR276" s="695"/>
      <c r="AS276" s="695"/>
      <c r="AT276" s="695"/>
      <c r="AU276" s="695"/>
      <c r="AV276" s="695"/>
      <c r="AW276" s="695"/>
      <c r="AX276" s="695"/>
      <c r="BA276" s="50" t="s">
        <v>530</v>
      </c>
      <c r="BB276" s="413" t="str">
        <f>IF(質問票!B276="","",質問票!B276)</f>
        <v/>
      </c>
    </row>
    <row r="277" spans="2:54" ht="11.1" customHeight="1">
      <c r="B277" s="695"/>
      <c r="C277" s="695"/>
      <c r="D277" s="695"/>
      <c r="E277" s="695"/>
      <c r="F277" s="695"/>
      <c r="G277" s="695"/>
      <c r="H277" s="695"/>
      <c r="I277" s="695"/>
      <c r="J277" s="695"/>
      <c r="K277" s="695"/>
      <c r="L277" s="695"/>
      <c r="M277" s="695"/>
      <c r="N277" s="695"/>
      <c r="O277" s="695"/>
      <c r="P277" s="695"/>
      <c r="Q277" s="695"/>
      <c r="R277" s="695"/>
      <c r="S277" s="695"/>
      <c r="T277" s="695"/>
      <c r="U277" s="695"/>
      <c r="V277" s="695"/>
      <c r="W277" s="695"/>
      <c r="X277" s="695"/>
      <c r="Y277" s="695"/>
      <c r="Z277" s="695"/>
      <c r="AA277" s="695"/>
      <c r="AB277" s="695"/>
      <c r="AC277" s="695"/>
      <c r="AD277" s="695"/>
      <c r="AE277" s="695"/>
      <c r="AF277" s="695"/>
      <c r="AG277" s="695"/>
      <c r="AH277" s="695"/>
      <c r="AI277" s="695"/>
      <c r="AJ277" s="695"/>
      <c r="AK277" s="695"/>
      <c r="AL277" s="695"/>
      <c r="AM277" s="695"/>
      <c r="AN277" s="695"/>
      <c r="AO277" s="695"/>
      <c r="AP277" s="695"/>
      <c r="AQ277" s="695"/>
      <c r="AR277" s="695"/>
      <c r="AS277" s="695"/>
      <c r="AT277" s="695"/>
      <c r="AU277" s="695"/>
      <c r="AV277" s="695"/>
      <c r="AW277" s="695"/>
      <c r="AX277" s="695"/>
      <c r="BA277" s="50" t="s">
        <v>531</v>
      </c>
      <c r="BB277" s="413" t="str">
        <f>IF(質問票!B277="","",質問票!B277)</f>
        <v/>
      </c>
    </row>
    <row r="278" spans="2:54" ht="11.1" customHeight="1">
      <c r="B278" s="695"/>
      <c r="C278" s="695"/>
      <c r="D278" s="695"/>
      <c r="E278" s="695"/>
      <c r="F278" s="695"/>
      <c r="G278" s="695"/>
      <c r="H278" s="695"/>
      <c r="I278" s="695"/>
      <c r="J278" s="695"/>
      <c r="K278" s="695"/>
      <c r="L278" s="695"/>
      <c r="M278" s="695"/>
      <c r="N278" s="695"/>
      <c r="O278" s="695"/>
      <c r="P278" s="695"/>
      <c r="Q278" s="695"/>
      <c r="R278" s="695"/>
      <c r="S278" s="695"/>
      <c r="T278" s="695"/>
      <c r="U278" s="695"/>
      <c r="V278" s="695"/>
      <c r="W278" s="695"/>
      <c r="X278" s="695"/>
      <c r="Y278" s="695"/>
      <c r="Z278" s="695"/>
      <c r="AA278" s="695"/>
      <c r="AB278" s="695"/>
      <c r="AC278" s="695"/>
      <c r="AD278" s="695"/>
      <c r="AE278" s="695"/>
      <c r="AF278" s="695"/>
      <c r="AG278" s="695"/>
      <c r="AH278" s="695"/>
      <c r="AI278" s="695"/>
      <c r="AJ278" s="695"/>
      <c r="AK278" s="695"/>
      <c r="AL278" s="695"/>
      <c r="AM278" s="695"/>
      <c r="AN278" s="695"/>
      <c r="AO278" s="695"/>
      <c r="AP278" s="695"/>
      <c r="AQ278" s="695"/>
      <c r="AR278" s="695"/>
      <c r="AS278" s="695"/>
      <c r="AT278" s="695"/>
      <c r="AU278" s="695"/>
      <c r="AV278" s="695"/>
      <c r="AW278" s="695"/>
      <c r="AX278" s="695"/>
      <c r="BA278" s="50" t="s">
        <v>532</v>
      </c>
      <c r="BB278" s="413" t="str">
        <f>IF(質問票!B278="","",質問票!B278)</f>
        <v/>
      </c>
    </row>
    <row r="279" spans="2:54" ht="11.1" customHeight="1">
      <c r="B279" s="695"/>
      <c r="C279" s="695"/>
      <c r="D279" s="695"/>
      <c r="E279" s="695"/>
      <c r="F279" s="695"/>
      <c r="G279" s="695"/>
      <c r="H279" s="695"/>
      <c r="I279" s="695"/>
      <c r="J279" s="695"/>
      <c r="K279" s="695"/>
      <c r="L279" s="695"/>
      <c r="M279" s="695"/>
      <c r="N279" s="695"/>
      <c r="O279" s="695"/>
      <c r="P279" s="695"/>
      <c r="Q279" s="695"/>
      <c r="R279" s="695"/>
      <c r="S279" s="695"/>
      <c r="T279" s="695"/>
      <c r="U279" s="695"/>
      <c r="V279" s="695"/>
      <c r="W279" s="695"/>
      <c r="X279" s="695"/>
      <c r="Y279" s="695"/>
      <c r="Z279" s="695"/>
      <c r="AA279" s="695"/>
      <c r="AB279" s="695"/>
      <c r="AC279" s="695"/>
      <c r="AD279" s="695"/>
      <c r="AE279" s="695"/>
      <c r="AF279" s="695"/>
      <c r="AG279" s="695"/>
      <c r="AH279" s="695"/>
      <c r="AI279" s="695"/>
      <c r="AJ279" s="695"/>
      <c r="AK279" s="695"/>
      <c r="AL279" s="695"/>
      <c r="AM279" s="695"/>
      <c r="AN279" s="695"/>
      <c r="AO279" s="695"/>
      <c r="AP279" s="695"/>
      <c r="AQ279" s="695"/>
      <c r="AR279" s="695"/>
      <c r="AS279" s="695"/>
      <c r="AT279" s="695"/>
      <c r="AU279" s="695"/>
      <c r="AV279" s="695"/>
      <c r="AW279" s="695"/>
      <c r="AX279" s="695"/>
      <c r="BA279" s="50" t="s">
        <v>533</v>
      </c>
      <c r="BB279" s="413" t="str">
        <f>IF(質問票!B279="","",質問票!B279)</f>
        <v/>
      </c>
    </row>
    <row r="280" spans="2:54" ht="11.1" customHeight="1">
      <c r="B280" s="695"/>
      <c r="C280" s="695"/>
      <c r="D280" s="695"/>
      <c r="E280" s="695"/>
      <c r="F280" s="695"/>
      <c r="G280" s="695"/>
      <c r="H280" s="695"/>
      <c r="I280" s="695"/>
      <c r="J280" s="695"/>
      <c r="K280" s="695"/>
      <c r="L280" s="695"/>
      <c r="M280" s="695"/>
      <c r="N280" s="695"/>
      <c r="O280" s="695"/>
      <c r="P280" s="695"/>
      <c r="Q280" s="695"/>
      <c r="R280" s="695"/>
      <c r="S280" s="695"/>
      <c r="T280" s="695"/>
      <c r="U280" s="695"/>
      <c r="V280" s="695"/>
      <c r="W280" s="695"/>
      <c r="X280" s="695"/>
      <c r="Y280" s="695"/>
      <c r="Z280" s="695"/>
      <c r="AA280" s="695"/>
      <c r="AB280" s="695"/>
      <c r="AC280" s="695"/>
      <c r="AD280" s="695"/>
      <c r="AE280" s="695"/>
      <c r="AF280" s="695"/>
      <c r="AG280" s="695"/>
      <c r="AH280" s="695"/>
      <c r="AI280" s="695"/>
      <c r="AJ280" s="695"/>
      <c r="AK280" s="695"/>
      <c r="AL280" s="695"/>
      <c r="AM280" s="695"/>
      <c r="AN280" s="695"/>
      <c r="AO280" s="695"/>
      <c r="AP280" s="695"/>
      <c r="AQ280" s="695"/>
      <c r="AR280" s="695"/>
      <c r="AS280" s="695"/>
      <c r="AT280" s="695"/>
      <c r="AU280" s="695"/>
      <c r="AV280" s="695"/>
      <c r="AW280" s="695"/>
      <c r="AX280" s="695"/>
      <c r="BA280" s="50" t="s">
        <v>534</v>
      </c>
      <c r="BB280" s="413" t="str">
        <f>IF(質問票!B280="","",質問票!B280)</f>
        <v/>
      </c>
    </row>
    <row r="281" spans="2:54" ht="11.1" customHeight="1">
      <c r="B281" s="695"/>
      <c r="C281" s="695"/>
      <c r="D281" s="695"/>
      <c r="E281" s="695"/>
      <c r="F281" s="695"/>
      <c r="G281" s="695"/>
      <c r="H281" s="695"/>
      <c r="I281" s="695"/>
      <c r="J281" s="695"/>
      <c r="K281" s="695"/>
      <c r="L281" s="695"/>
      <c r="M281" s="695"/>
      <c r="N281" s="695"/>
      <c r="O281" s="695"/>
      <c r="P281" s="695"/>
      <c r="Q281" s="695"/>
      <c r="R281" s="695"/>
      <c r="S281" s="695"/>
      <c r="T281" s="695"/>
      <c r="U281" s="695"/>
      <c r="V281" s="695"/>
      <c r="W281" s="695"/>
      <c r="X281" s="695"/>
      <c r="Y281" s="695"/>
      <c r="Z281" s="695"/>
      <c r="AA281" s="695"/>
      <c r="AB281" s="695"/>
      <c r="AC281" s="695"/>
      <c r="AD281" s="695"/>
      <c r="AE281" s="695"/>
      <c r="AF281" s="695"/>
      <c r="AG281" s="695"/>
      <c r="AH281" s="695"/>
      <c r="AI281" s="695"/>
      <c r="AJ281" s="695"/>
      <c r="AK281" s="695"/>
      <c r="AL281" s="695"/>
      <c r="AM281" s="695"/>
      <c r="AN281" s="695"/>
      <c r="AO281" s="695"/>
      <c r="AP281" s="695"/>
      <c r="AQ281" s="695"/>
      <c r="AR281" s="695"/>
      <c r="AS281" s="695"/>
      <c r="AT281" s="695"/>
      <c r="AU281" s="695"/>
      <c r="AV281" s="695"/>
      <c r="AW281" s="695"/>
      <c r="AX281" s="695"/>
      <c r="BA281" s="50" t="s">
        <v>535</v>
      </c>
      <c r="BB281" s="413" t="str">
        <f>IF(質問票!B281="","",質問票!B281)</f>
        <v/>
      </c>
    </row>
    <row r="282" spans="2:54" ht="11.1" customHeight="1">
      <c r="B282" s="695"/>
      <c r="C282" s="695"/>
      <c r="D282" s="695"/>
      <c r="E282" s="695"/>
      <c r="F282" s="695"/>
      <c r="G282" s="695"/>
      <c r="H282" s="695"/>
      <c r="I282" s="695"/>
      <c r="J282" s="695"/>
      <c r="K282" s="695"/>
      <c r="L282" s="695"/>
      <c r="M282" s="695"/>
      <c r="N282" s="695"/>
      <c r="O282" s="695"/>
      <c r="P282" s="695"/>
      <c r="Q282" s="695"/>
      <c r="R282" s="695"/>
      <c r="S282" s="695"/>
      <c r="T282" s="695"/>
      <c r="U282" s="695"/>
      <c r="V282" s="695"/>
      <c r="W282" s="695"/>
      <c r="X282" s="695"/>
      <c r="Y282" s="695"/>
      <c r="Z282" s="695"/>
      <c r="AA282" s="695"/>
      <c r="AB282" s="695"/>
      <c r="AC282" s="695"/>
      <c r="AD282" s="695"/>
      <c r="AE282" s="695"/>
      <c r="AF282" s="695"/>
      <c r="AG282" s="695"/>
      <c r="AH282" s="695"/>
      <c r="AI282" s="695"/>
      <c r="AJ282" s="695"/>
      <c r="AK282" s="695"/>
      <c r="AL282" s="695"/>
      <c r="AM282" s="695"/>
      <c r="AN282" s="695"/>
      <c r="AO282" s="695"/>
      <c r="AP282" s="695"/>
      <c r="AQ282" s="695"/>
      <c r="AR282" s="695"/>
      <c r="AS282" s="695"/>
      <c r="AT282" s="695"/>
      <c r="AU282" s="695"/>
      <c r="AV282" s="695"/>
      <c r="AW282" s="695"/>
      <c r="AX282" s="695"/>
      <c r="BA282" s="50" t="s">
        <v>536</v>
      </c>
      <c r="BB282" s="413" t="str">
        <f>IF(質問票!B282="","",質問票!B282)</f>
        <v/>
      </c>
    </row>
    <row r="283" spans="2:54" ht="11.1" customHeight="1">
      <c r="B283" s="695"/>
      <c r="C283" s="695"/>
      <c r="D283" s="695"/>
      <c r="E283" s="695"/>
      <c r="F283" s="695"/>
      <c r="G283" s="695"/>
      <c r="H283" s="695"/>
      <c r="I283" s="695"/>
      <c r="J283" s="695"/>
      <c r="K283" s="695"/>
      <c r="L283" s="695"/>
      <c r="M283" s="695"/>
      <c r="N283" s="695"/>
      <c r="O283" s="695"/>
      <c r="P283" s="695"/>
      <c r="Q283" s="695"/>
      <c r="R283" s="695"/>
      <c r="S283" s="695"/>
      <c r="T283" s="695"/>
      <c r="U283" s="695"/>
      <c r="V283" s="695"/>
      <c r="W283" s="695"/>
      <c r="X283" s="695"/>
      <c r="Y283" s="695"/>
      <c r="Z283" s="695"/>
      <c r="AA283" s="695"/>
      <c r="AB283" s="695"/>
      <c r="AC283" s="695"/>
      <c r="AD283" s="695"/>
      <c r="AE283" s="695"/>
      <c r="AF283" s="695"/>
      <c r="AG283" s="695"/>
      <c r="AH283" s="695"/>
      <c r="AI283" s="695"/>
      <c r="AJ283" s="695"/>
      <c r="AK283" s="695"/>
      <c r="AL283" s="695"/>
      <c r="AM283" s="695"/>
      <c r="AN283" s="695"/>
      <c r="AO283" s="695"/>
      <c r="AP283" s="695"/>
      <c r="AQ283" s="695"/>
      <c r="AR283" s="695"/>
      <c r="AS283" s="695"/>
      <c r="AT283" s="695"/>
      <c r="AU283" s="695"/>
      <c r="AV283" s="695"/>
      <c r="AW283" s="695"/>
      <c r="AX283" s="695"/>
      <c r="BA283" s="50" t="s">
        <v>537</v>
      </c>
      <c r="BB283" s="413" t="str">
        <f>IF(質問票!B283="","",質問票!B283)</f>
        <v/>
      </c>
    </row>
    <row r="284" spans="2:54" ht="11.1" customHeight="1">
      <c r="B284" s="695"/>
      <c r="C284" s="695"/>
      <c r="D284" s="695"/>
      <c r="E284" s="695"/>
      <c r="F284" s="695"/>
      <c r="G284" s="695"/>
      <c r="H284" s="695"/>
      <c r="I284" s="695"/>
      <c r="J284" s="695"/>
      <c r="K284" s="695"/>
      <c r="L284" s="695"/>
      <c r="M284" s="695"/>
      <c r="N284" s="695"/>
      <c r="O284" s="695"/>
      <c r="P284" s="695"/>
      <c r="Q284" s="695"/>
      <c r="R284" s="695"/>
      <c r="S284" s="695"/>
      <c r="T284" s="695"/>
      <c r="U284" s="695"/>
      <c r="V284" s="695"/>
      <c r="W284" s="695"/>
      <c r="X284" s="695"/>
      <c r="Y284" s="695"/>
      <c r="Z284" s="695"/>
      <c r="AA284" s="695"/>
      <c r="AB284" s="695"/>
      <c r="AC284" s="695"/>
      <c r="AD284" s="695"/>
      <c r="AE284" s="695"/>
      <c r="AF284" s="695"/>
      <c r="AG284" s="695"/>
      <c r="AH284" s="695"/>
      <c r="AI284" s="695"/>
      <c r="AJ284" s="695"/>
      <c r="AK284" s="695"/>
      <c r="AL284" s="695"/>
      <c r="AM284" s="695"/>
      <c r="AN284" s="695"/>
      <c r="AO284" s="695"/>
      <c r="AP284" s="695"/>
      <c r="AQ284" s="695"/>
      <c r="AR284" s="695"/>
      <c r="AS284" s="695"/>
      <c r="AT284" s="695"/>
      <c r="AU284" s="695"/>
      <c r="AV284" s="695"/>
      <c r="AW284" s="695"/>
      <c r="AX284" s="695"/>
      <c r="BA284" s="50" t="s">
        <v>538</v>
      </c>
      <c r="BB284" s="413" t="str">
        <f>IF(質問票!B284="","",質問票!B284)</f>
        <v/>
      </c>
    </row>
    <row r="285" spans="2:54" ht="11.1" customHeight="1">
      <c r="B285" s="695"/>
      <c r="C285" s="695"/>
      <c r="D285" s="695"/>
      <c r="E285" s="695"/>
      <c r="F285" s="695"/>
      <c r="G285" s="695"/>
      <c r="H285" s="695"/>
      <c r="I285" s="695"/>
      <c r="J285" s="695"/>
      <c r="K285" s="695"/>
      <c r="L285" s="695"/>
      <c r="M285" s="695"/>
      <c r="N285" s="695"/>
      <c r="O285" s="695"/>
      <c r="P285" s="695"/>
      <c r="Q285" s="695"/>
      <c r="R285" s="695"/>
      <c r="S285" s="695"/>
      <c r="T285" s="695"/>
      <c r="U285" s="695"/>
      <c r="V285" s="695"/>
      <c r="W285" s="695"/>
      <c r="X285" s="695"/>
      <c r="Y285" s="695"/>
      <c r="Z285" s="695"/>
      <c r="AA285" s="695"/>
      <c r="AB285" s="695"/>
      <c r="AC285" s="695"/>
      <c r="AD285" s="695"/>
      <c r="AE285" s="695"/>
      <c r="AF285" s="695"/>
      <c r="AG285" s="695"/>
      <c r="AH285" s="695"/>
      <c r="AI285" s="695"/>
      <c r="AJ285" s="695"/>
      <c r="AK285" s="695"/>
      <c r="AL285" s="695"/>
      <c r="AM285" s="695"/>
      <c r="AN285" s="695"/>
      <c r="AO285" s="695"/>
      <c r="AP285" s="695"/>
      <c r="AQ285" s="695"/>
      <c r="AR285" s="695"/>
      <c r="AS285" s="695"/>
      <c r="AT285" s="695"/>
      <c r="AU285" s="695"/>
      <c r="AV285" s="695"/>
      <c r="AW285" s="695"/>
      <c r="AX285" s="695"/>
      <c r="BA285" s="50" t="s">
        <v>539</v>
      </c>
      <c r="BB285" s="413" t="str">
        <f>IF(質問票!B285="","",質問票!B285)</f>
        <v/>
      </c>
    </row>
    <row r="286" spans="2:54" ht="11.1" customHeight="1">
      <c r="B286" s="695"/>
      <c r="C286" s="695"/>
      <c r="D286" s="695"/>
      <c r="E286" s="695"/>
      <c r="F286" s="695"/>
      <c r="G286" s="695"/>
      <c r="H286" s="695"/>
      <c r="I286" s="695"/>
      <c r="J286" s="695"/>
      <c r="K286" s="695"/>
      <c r="L286" s="695"/>
      <c r="M286" s="695"/>
      <c r="N286" s="695"/>
      <c r="O286" s="695"/>
      <c r="P286" s="695"/>
      <c r="Q286" s="695"/>
      <c r="R286" s="695"/>
      <c r="S286" s="695"/>
      <c r="T286" s="695"/>
      <c r="U286" s="695"/>
      <c r="V286" s="695"/>
      <c r="W286" s="695"/>
      <c r="X286" s="695"/>
      <c r="Y286" s="695"/>
      <c r="Z286" s="695"/>
      <c r="AA286" s="695"/>
      <c r="AB286" s="695"/>
      <c r="AC286" s="695"/>
      <c r="AD286" s="695"/>
      <c r="AE286" s="695"/>
      <c r="AF286" s="695"/>
      <c r="AG286" s="695"/>
      <c r="AH286" s="695"/>
      <c r="AI286" s="695"/>
      <c r="AJ286" s="695"/>
      <c r="AK286" s="695"/>
      <c r="AL286" s="695"/>
      <c r="AM286" s="695"/>
      <c r="AN286" s="695"/>
      <c r="AO286" s="695"/>
      <c r="AP286" s="695"/>
      <c r="AQ286" s="695"/>
      <c r="AR286" s="695"/>
      <c r="AS286" s="695"/>
      <c r="AT286" s="695"/>
      <c r="AU286" s="695"/>
      <c r="AV286" s="695"/>
      <c r="AW286" s="695"/>
      <c r="AX286" s="695"/>
      <c r="BA286" s="50" t="s">
        <v>540</v>
      </c>
      <c r="BB286" s="413" t="str">
        <f>IF(質問票!B286="","",質問票!B286)</f>
        <v/>
      </c>
    </row>
    <row r="287" spans="2:54" ht="11.1" customHeight="1">
      <c r="B287" s="695"/>
      <c r="C287" s="695"/>
      <c r="D287" s="695"/>
      <c r="E287" s="695"/>
      <c r="F287" s="695"/>
      <c r="G287" s="695"/>
      <c r="H287" s="695"/>
      <c r="I287" s="695"/>
      <c r="J287" s="695"/>
      <c r="K287" s="695"/>
      <c r="L287" s="695"/>
      <c r="M287" s="695"/>
      <c r="N287" s="695"/>
      <c r="O287" s="695"/>
      <c r="P287" s="695"/>
      <c r="Q287" s="695"/>
      <c r="R287" s="695"/>
      <c r="S287" s="695"/>
      <c r="T287" s="695"/>
      <c r="U287" s="695"/>
      <c r="V287" s="695"/>
      <c r="W287" s="695"/>
      <c r="X287" s="695"/>
      <c r="Y287" s="695"/>
      <c r="Z287" s="695"/>
      <c r="AA287" s="695"/>
      <c r="AB287" s="695"/>
      <c r="AC287" s="695"/>
      <c r="AD287" s="695"/>
      <c r="AE287" s="695"/>
      <c r="AF287" s="695"/>
      <c r="AG287" s="695"/>
      <c r="AH287" s="695"/>
      <c r="AI287" s="695"/>
      <c r="AJ287" s="695"/>
      <c r="AK287" s="695"/>
      <c r="AL287" s="695"/>
      <c r="AM287" s="695"/>
      <c r="AN287" s="695"/>
      <c r="AO287" s="695"/>
      <c r="AP287" s="695"/>
      <c r="AQ287" s="695"/>
      <c r="AR287" s="695"/>
      <c r="AS287" s="695"/>
      <c r="AT287" s="695"/>
      <c r="AU287" s="695"/>
      <c r="AV287" s="695"/>
      <c r="AW287" s="695"/>
      <c r="AX287" s="695"/>
      <c r="BA287" s="50" t="s">
        <v>541</v>
      </c>
      <c r="BB287" s="413" t="str">
        <f>IF(質問票!B287="","",質問票!B287)</f>
        <v/>
      </c>
    </row>
    <row r="288" spans="2:54" ht="11.1" customHeight="1">
      <c r="B288" s="695"/>
      <c r="C288" s="695"/>
      <c r="D288" s="695"/>
      <c r="E288" s="695"/>
      <c r="F288" s="695"/>
      <c r="G288" s="695"/>
      <c r="H288" s="695"/>
      <c r="I288" s="695"/>
      <c r="J288" s="695"/>
      <c r="K288" s="695"/>
      <c r="L288" s="695"/>
      <c r="M288" s="695"/>
      <c r="N288" s="695"/>
      <c r="O288" s="695"/>
      <c r="P288" s="695"/>
      <c r="Q288" s="695"/>
      <c r="R288" s="695"/>
      <c r="S288" s="695"/>
      <c r="T288" s="695"/>
      <c r="U288" s="695"/>
      <c r="V288" s="695"/>
      <c r="W288" s="695"/>
      <c r="X288" s="695"/>
      <c r="Y288" s="695"/>
      <c r="Z288" s="695"/>
      <c r="AA288" s="695"/>
      <c r="AB288" s="695"/>
      <c r="AC288" s="695"/>
      <c r="AD288" s="695"/>
      <c r="AE288" s="695"/>
      <c r="AF288" s="695"/>
      <c r="AG288" s="695"/>
      <c r="AH288" s="695"/>
      <c r="AI288" s="695"/>
      <c r="AJ288" s="695"/>
      <c r="AK288" s="695"/>
      <c r="AL288" s="695"/>
      <c r="AM288" s="695"/>
      <c r="AN288" s="695"/>
      <c r="AO288" s="695"/>
      <c r="AP288" s="695"/>
      <c r="AQ288" s="695"/>
      <c r="AR288" s="695"/>
      <c r="AS288" s="695"/>
      <c r="AT288" s="695"/>
      <c r="AU288" s="695"/>
      <c r="AV288" s="695"/>
      <c r="AW288" s="695"/>
      <c r="AX288" s="695"/>
      <c r="BA288" s="50" t="s">
        <v>542</v>
      </c>
      <c r="BB288" s="413" t="str">
        <f>IF(質問票!B288="","",質問票!B288)</f>
        <v/>
      </c>
    </row>
    <row r="289" spans="2:54" ht="11.1" customHeight="1">
      <c r="B289" s="695"/>
      <c r="C289" s="695"/>
      <c r="D289" s="695"/>
      <c r="E289" s="695"/>
      <c r="F289" s="695"/>
      <c r="G289" s="695"/>
      <c r="H289" s="695"/>
      <c r="I289" s="695"/>
      <c r="J289" s="695"/>
      <c r="K289" s="695"/>
      <c r="L289" s="695"/>
      <c r="M289" s="695"/>
      <c r="N289" s="695"/>
      <c r="O289" s="695"/>
      <c r="P289" s="695"/>
      <c r="Q289" s="695"/>
      <c r="R289" s="695"/>
      <c r="S289" s="695"/>
      <c r="T289" s="695"/>
      <c r="U289" s="695"/>
      <c r="V289" s="695"/>
      <c r="W289" s="695"/>
      <c r="X289" s="695"/>
      <c r="Y289" s="695"/>
      <c r="Z289" s="695"/>
      <c r="AA289" s="695"/>
      <c r="AB289" s="695"/>
      <c r="AC289" s="695"/>
      <c r="AD289" s="695"/>
      <c r="AE289" s="695"/>
      <c r="AF289" s="695"/>
      <c r="AG289" s="695"/>
      <c r="AH289" s="695"/>
      <c r="AI289" s="695"/>
      <c r="AJ289" s="695"/>
      <c r="AK289" s="695"/>
      <c r="AL289" s="695"/>
      <c r="AM289" s="695"/>
      <c r="AN289" s="695"/>
      <c r="AO289" s="695"/>
      <c r="AP289" s="695"/>
      <c r="AQ289" s="695"/>
      <c r="AR289" s="695"/>
      <c r="AS289" s="695"/>
      <c r="AT289" s="695"/>
      <c r="AU289" s="695"/>
      <c r="AV289" s="695"/>
      <c r="AW289" s="695"/>
      <c r="AX289" s="695"/>
      <c r="BA289" s="50" t="s">
        <v>543</v>
      </c>
      <c r="BB289" s="413" t="str">
        <f>IF(質問票!B289="","",質問票!B289)</f>
        <v/>
      </c>
    </row>
    <row r="290" spans="2:54" ht="11.1" customHeight="1">
      <c r="B290" s="695"/>
      <c r="C290" s="695"/>
      <c r="D290" s="695"/>
      <c r="E290" s="695"/>
      <c r="F290" s="695"/>
      <c r="G290" s="695"/>
      <c r="H290" s="695"/>
      <c r="I290" s="695"/>
      <c r="J290" s="695"/>
      <c r="K290" s="695"/>
      <c r="L290" s="695"/>
      <c r="M290" s="695"/>
      <c r="N290" s="695"/>
      <c r="O290" s="695"/>
      <c r="P290" s="695"/>
      <c r="Q290" s="695"/>
      <c r="R290" s="695"/>
      <c r="S290" s="695"/>
      <c r="T290" s="695"/>
      <c r="U290" s="695"/>
      <c r="V290" s="695"/>
      <c r="W290" s="695"/>
      <c r="X290" s="695"/>
      <c r="Y290" s="695"/>
      <c r="Z290" s="695"/>
      <c r="AA290" s="695"/>
      <c r="AB290" s="695"/>
      <c r="AC290" s="695"/>
      <c r="AD290" s="695"/>
      <c r="AE290" s="695"/>
      <c r="AF290" s="695"/>
      <c r="AG290" s="695"/>
      <c r="AH290" s="695"/>
      <c r="AI290" s="695"/>
      <c r="AJ290" s="695"/>
      <c r="AK290" s="695"/>
      <c r="AL290" s="695"/>
      <c r="AM290" s="695"/>
      <c r="AN290" s="695"/>
      <c r="AO290" s="695"/>
      <c r="AP290" s="695"/>
      <c r="AQ290" s="695"/>
      <c r="AR290" s="695"/>
      <c r="AS290" s="695"/>
      <c r="AT290" s="695"/>
      <c r="AU290" s="695"/>
      <c r="AV290" s="695"/>
      <c r="AW290" s="695"/>
      <c r="AX290" s="695"/>
      <c r="BA290" s="59" t="s">
        <v>544</v>
      </c>
      <c r="BB290" s="413" t="str">
        <f>IF(質問票!B290="","",質問票!B290)</f>
        <v/>
      </c>
    </row>
    <row r="291" spans="2:54" ht="11.1" customHeight="1">
      <c r="B291" s="695"/>
      <c r="C291" s="695"/>
      <c r="D291" s="695"/>
      <c r="E291" s="695"/>
      <c r="F291" s="695"/>
      <c r="G291" s="695"/>
      <c r="H291" s="695"/>
      <c r="I291" s="695"/>
      <c r="J291" s="695"/>
      <c r="K291" s="695"/>
      <c r="L291" s="695"/>
      <c r="M291" s="695"/>
      <c r="N291" s="695"/>
      <c r="O291" s="695"/>
      <c r="P291" s="695"/>
      <c r="Q291" s="695"/>
      <c r="R291" s="695"/>
      <c r="S291" s="695"/>
      <c r="T291" s="695"/>
      <c r="U291" s="695"/>
      <c r="V291" s="695"/>
      <c r="W291" s="695"/>
      <c r="X291" s="695"/>
      <c r="Y291" s="695"/>
      <c r="Z291" s="695"/>
      <c r="AA291" s="695"/>
      <c r="AB291" s="695"/>
      <c r="AC291" s="695"/>
      <c r="AD291" s="695"/>
      <c r="AE291" s="695"/>
      <c r="AF291" s="695"/>
      <c r="AG291" s="695"/>
      <c r="AH291" s="695"/>
      <c r="AI291" s="695"/>
      <c r="AJ291" s="695"/>
      <c r="AK291" s="695"/>
      <c r="AL291" s="695"/>
      <c r="AM291" s="695"/>
      <c r="AN291" s="695"/>
      <c r="AO291" s="695"/>
      <c r="AP291" s="695"/>
      <c r="AQ291" s="695"/>
      <c r="AR291" s="695"/>
      <c r="AS291" s="695"/>
      <c r="AT291" s="695"/>
      <c r="AU291" s="695"/>
      <c r="AV291" s="695"/>
      <c r="AW291" s="695"/>
      <c r="AX291" s="695"/>
      <c r="BA291" s="50" t="s">
        <v>548</v>
      </c>
      <c r="BB291" s="413" t="str">
        <f>IF(質問票!B291="","",質問票!B291)</f>
        <v/>
      </c>
    </row>
    <row r="292" spans="2:54" ht="11.1" customHeight="1">
      <c r="B292" s="695"/>
      <c r="C292" s="695"/>
      <c r="D292" s="695"/>
      <c r="E292" s="695"/>
      <c r="F292" s="695"/>
      <c r="G292" s="695"/>
      <c r="H292" s="695"/>
      <c r="I292" s="695"/>
      <c r="J292" s="695"/>
      <c r="K292" s="695"/>
      <c r="L292" s="695"/>
      <c r="M292" s="695"/>
      <c r="N292" s="695"/>
      <c r="O292" s="695"/>
      <c r="P292" s="695"/>
      <c r="Q292" s="695"/>
      <c r="R292" s="695"/>
      <c r="S292" s="695"/>
      <c r="T292" s="695"/>
      <c r="U292" s="695"/>
      <c r="V292" s="695"/>
      <c r="W292" s="695"/>
      <c r="X292" s="695"/>
      <c r="Y292" s="695"/>
      <c r="Z292" s="695"/>
      <c r="AA292" s="695"/>
      <c r="AB292" s="695"/>
      <c r="AC292" s="695"/>
      <c r="AD292" s="695"/>
      <c r="AE292" s="695"/>
      <c r="AF292" s="695"/>
      <c r="AG292" s="695"/>
      <c r="AH292" s="695"/>
      <c r="AI292" s="695"/>
      <c r="AJ292" s="695"/>
      <c r="AK292" s="695"/>
      <c r="AL292" s="695"/>
      <c r="AM292" s="695"/>
      <c r="AN292" s="695"/>
      <c r="AO292" s="695"/>
      <c r="AP292" s="695"/>
      <c r="AQ292" s="695"/>
      <c r="AR292" s="695"/>
      <c r="AS292" s="695"/>
      <c r="AT292" s="695"/>
      <c r="AU292" s="695"/>
      <c r="AV292" s="695"/>
      <c r="AW292" s="695"/>
      <c r="AX292" s="695"/>
      <c r="BA292" s="50" t="s">
        <v>551</v>
      </c>
      <c r="BB292" s="413" t="str">
        <f>IF(質問票!B292="","",質問票!B292)</f>
        <v/>
      </c>
    </row>
    <row r="293" spans="2:54" ht="11.1" customHeight="1">
      <c r="B293" s="695"/>
      <c r="C293" s="695"/>
      <c r="D293" s="695"/>
      <c r="E293" s="695"/>
      <c r="F293" s="695"/>
      <c r="G293" s="695"/>
      <c r="H293" s="695"/>
      <c r="I293" s="695"/>
      <c r="J293" s="695"/>
      <c r="K293" s="695"/>
      <c r="L293" s="695"/>
      <c r="M293" s="695"/>
      <c r="N293" s="695"/>
      <c r="O293" s="695"/>
      <c r="P293" s="695"/>
      <c r="Q293" s="695"/>
      <c r="R293" s="695"/>
      <c r="S293" s="695"/>
      <c r="T293" s="695"/>
      <c r="U293" s="695"/>
      <c r="V293" s="695"/>
      <c r="W293" s="695"/>
      <c r="X293" s="695"/>
      <c r="Y293" s="695"/>
      <c r="Z293" s="695"/>
      <c r="AA293" s="695"/>
      <c r="AB293" s="695"/>
      <c r="AC293" s="695"/>
      <c r="AD293" s="695"/>
      <c r="AE293" s="695"/>
      <c r="AF293" s="695"/>
      <c r="AG293" s="695"/>
      <c r="AH293" s="695"/>
      <c r="AI293" s="695"/>
      <c r="AJ293" s="695"/>
      <c r="AK293" s="695"/>
      <c r="AL293" s="695"/>
      <c r="AM293" s="695"/>
      <c r="AN293" s="695"/>
      <c r="AO293" s="695"/>
      <c r="AP293" s="695"/>
      <c r="AQ293" s="695"/>
      <c r="AR293" s="695"/>
      <c r="AS293" s="695"/>
      <c r="AT293" s="695"/>
      <c r="AU293" s="695"/>
      <c r="AV293" s="695"/>
      <c r="AW293" s="695"/>
      <c r="AX293" s="695"/>
      <c r="BA293" s="50" t="s">
        <v>550</v>
      </c>
      <c r="BB293" s="413" t="str">
        <f>IF(質問票!B293="","",質問票!B293)</f>
        <v/>
      </c>
    </row>
    <row r="294" spans="2:54" ht="11.1" customHeight="1">
      <c r="B294" s="695"/>
      <c r="C294" s="695"/>
      <c r="D294" s="695"/>
      <c r="E294" s="695"/>
      <c r="F294" s="695"/>
      <c r="G294" s="695"/>
      <c r="H294" s="695"/>
      <c r="I294" s="695"/>
      <c r="J294" s="695"/>
      <c r="K294" s="695"/>
      <c r="L294" s="695"/>
      <c r="M294" s="695"/>
      <c r="N294" s="695"/>
      <c r="O294" s="695"/>
      <c r="P294" s="695"/>
      <c r="Q294" s="695"/>
      <c r="R294" s="695"/>
      <c r="S294" s="695"/>
      <c r="T294" s="695"/>
      <c r="U294" s="695"/>
      <c r="V294" s="695"/>
      <c r="W294" s="695"/>
      <c r="X294" s="695"/>
      <c r="Y294" s="695"/>
      <c r="Z294" s="695"/>
      <c r="AA294" s="695"/>
      <c r="AB294" s="695"/>
      <c r="AC294" s="695"/>
      <c r="AD294" s="695"/>
      <c r="AE294" s="695"/>
      <c r="AF294" s="695"/>
      <c r="AG294" s="695"/>
      <c r="AH294" s="695"/>
      <c r="AI294" s="695"/>
      <c r="AJ294" s="695"/>
      <c r="AK294" s="695"/>
      <c r="AL294" s="695"/>
      <c r="AM294" s="695"/>
      <c r="AN294" s="695"/>
      <c r="AO294" s="695"/>
      <c r="AP294" s="695"/>
      <c r="AQ294" s="695"/>
      <c r="AR294" s="695"/>
      <c r="AS294" s="695"/>
      <c r="AT294" s="695"/>
      <c r="AU294" s="695"/>
      <c r="AV294" s="695"/>
      <c r="AW294" s="695"/>
      <c r="AX294" s="695"/>
      <c r="BA294" s="50" t="s">
        <v>552</v>
      </c>
      <c r="BB294" s="413" t="str">
        <f>IF(質問票!B294="","",質問票!B294)</f>
        <v/>
      </c>
    </row>
    <row r="295" spans="2:54" ht="11.1" customHeight="1">
      <c r="B295" s="695"/>
      <c r="C295" s="695"/>
      <c r="D295" s="695"/>
      <c r="E295" s="695"/>
      <c r="F295" s="695"/>
      <c r="G295" s="695"/>
      <c r="H295" s="695"/>
      <c r="I295" s="695"/>
      <c r="J295" s="695"/>
      <c r="K295" s="695"/>
      <c r="L295" s="695"/>
      <c r="M295" s="695"/>
      <c r="N295" s="695"/>
      <c r="O295" s="695"/>
      <c r="P295" s="695"/>
      <c r="Q295" s="695"/>
      <c r="R295" s="695"/>
      <c r="S295" s="695"/>
      <c r="T295" s="695"/>
      <c r="U295" s="695"/>
      <c r="V295" s="695"/>
      <c r="W295" s="695"/>
      <c r="X295" s="695"/>
      <c r="Y295" s="695"/>
      <c r="Z295" s="695"/>
      <c r="AA295" s="695"/>
      <c r="AB295" s="695"/>
      <c r="AC295" s="695"/>
      <c r="AD295" s="695"/>
      <c r="AE295" s="695"/>
      <c r="AF295" s="695"/>
      <c r="AG295" s="695"/>
      <c r="AH295" s="695"/>
      <c r="AI295" s="695"/>
      <c r="AJ295" s="695"/>
      <c r="AK295" s="695"/>
      <c r="AL295" s="695"/>
      <c r="AM295" s="695"/>
      <c r="AN295" s="695"/>
      <c r="AO295" s="695"/>
      <c r="AP295" s="695"/>
      <c r="AQ295" s="695"/>
      <c r="AR295" s="695"/>
      <c r="AS295" s="695"/>
      <c r="AT295" s="695"/>
      <c r="AU295" s="695"/>
      <c r="AV295" s="695"/>
      <c r="AW295" s="695"/>
      <c r="AX295" s="695"/>
      <c r="BA295" s="50" t="s">
        <v>553</v>
      </c>
      <c r="BB295" s="413" t="str">
        <f>IF(質問票!B295="","",質問票!B295)</f>
        <v/>
      </c>
    </row>
    <row r="296" spans="2:54" ht="11.1" customHeight="1">
      <c r="B296" s="695"/>
      <c r="C296" s="695"/>
      <c r="D296" s="695"/>
      <c r="E296" s="695"/>
      <c r="F296" s="695"/>
      <c r="G296" s="695"/>
      <c r="H296" s="695"/>
      <c r="I296" s="695"/>
      <c r="J296" s="695"/>
      <c r="K296" s="695"/>
      <c r="L296" s="695"/>
      <c r="M296" s="695"/>
      <c r="N296" s="695"/>
      <c r="O296" s="695"/>
      <c r="P296" s="695"/>
      <c r="Q296" s="695"/>
      <c r="R296" s="695"/>
      <c r="S296" s="695"/>
      <c r="T296" s="695"/>
      <c r="U296" s="695"/>
      <c r="V296" s="695"/>
      <c r="W296" s="695"/>
      <c r="X296" s="695"/>
      <c r="Y296" s="695"/>
      <c r="Z296" s="695"/>
      <c r="AA296" s="695"/>
      <c r="AB296" s="695"/>
      <c r="AC296" s="695"/>
      <c r="AD296" s="695"/>
      <c r="AE296" s="695"/>
      <c r="AF296" s="695"/>
      <c r="AG296" s="695"/>
      <c r="AH296" s="695"/>
      <c r="AI296" s="695"/>
      <c r="AJ296" s="695"/>
      <c r="AK296" s="695"/>
      <c r="AL296" s="695"/>
      <c r="AM296" s="695"/>
      <c r="AN296" s="695"/>
      <c r="AO296" s="695"/>
      <c r="AP296" s="695"/>
      <c r="AQ296" s="695"/>
      <c r="AR296" s="695"/>
      <c r="AS296" s="695"/>
      <c r="AT296" s="695"/>
      <c r="AU296" s="695"/>
      <c r="AV296" s="695"/>
      <c r="AW296" s="695"/>
      <c r="AX296" s="695"/>
      <c r="BA296" s="50" t="s">
        <v>552</v>
      </c>
      <c r="BB296" s="413" t="str">
        <f>IF(質問票!B296="","",質問票!B296)</f>
        <v/>
      </c>
    </row>
    <row r="297" spans="2:54" ht="11.1" customHeight="1">
      <c r="B297" s="695"/>
      <c r="C297" s="695"/>
      <c r="D297" s="695"/>
      <c r="E297" s="695"/>
      <c r="F297" s="695"/>
      <c r="G297" s="695"/>
      <c r="H297" s="695"/>
      <c r="I297" s="695"/>
      <c r="J297" s="695"/>
      <c r="K297" s="695"/>
      <c r="L297" s="695"/>
      <c r="M297" s="695"/>
      <c r="N297" s="695"/>
      <c r="O297" s="695"/>
      <c r="P297" s="695"/>
      <c r="Q297" s="695"/>
      <c r="R297" s="695"/>
      <c r="S297" s="695"/>
      <c r="T297" s="695"/>
      <c r="U297" s="695"/>
      <c r="V297" s="695"/>
      <c r="W297" s="695"/>
      <c r="X297" s="695"/>
      <c r="Y297" s="695"/>
      <c r="Z297" s="695"/>
      <c r="AA297" s="695"/>
      <c r="AB297" s="695"/>
      <c r="AC297" s="695"/>
      <c r="AD297" s="695"/>
      <c r="AE297" s="695"/>
      <c r="AF297" s="695"/>
      <c r="AG297" s="695"/>
      <c r="AH297" s="695"/>
      <c r="AI297" s="695"/>
      <c r="AJ297" s="695"/>
      <c r="AK297" s="695"/>
      <c r="AL297" s="695"/>
      <c r="AM297" s="695"/>
      <c r="AN297" s="695"/>
      <c r="AO297" s="695"/>
      <c r="AP297" s="695"/>
      <c r="AQ297" s="695"/>
      <c r="AR297" s="695"/>
      <c r="AS297" s="695"/>
      <c r="AT297" s="695"/>
      <c r="AU297" s="695"/>
      <c r="AV297" s="695"/>
      <c r="AW297" s="695"/>
      <c r="AX297" s="695"/>
      <c r="BA297" s="50" t="s">
        <v>554</v>
      </c>
      <c r="BB297" s="413" t="str">
        <f>IF(質問票!B297="","",質問票!B297)</f>
        <v/>
      </c>
    </row>
    <row r="298" spans="2:54" ht="11.1" customHeight="1">
      <c r="B298" s="695"/>
      <c r="C298" s="695"/>
      <c r="D298" s="695"/>
      <c r="E298" s="695"/>
      <c r="F298" s="695"/>
      <c r="G298" s="695"/>
      <c r="H298" s="695"/>
      <c r="I298" s="695"/>
      <c r="J298" s="695"/>
      <c r="K298" s="695"/>
      <c r="L298" s="695"/>
      <c r="M298" s="695"/>
      <c r="N298" s="695"/>
      <c r="O298" s="695"/>
      <c r="P298" s="695"/>
      <c r="Q298" s="695"/>
      <c r="R298" s="695"/>
      <c r="S298" s="695"/>
      <c r="T298" s="695"/>
      <c r="U298" s="695"/>
      <c r="V298" s="695"/>
      <c r="W298" s="695"/>
      <c r="X298" s="695"/>
      <c r="Y298" s="695"/>
      <c r="Z298" s="695"/>
      <c r="AA298" s="695"/>
      <c r="AB298" s="695"/>
      <c r="AC298" s="695"/>
      <c r="AD298" s="695"/>
      <c r="AE298" s="695"/>
      <c r="AF298" s="695"/>
      <c r="AG298" s="695"/>
      <c r="AH298" s="695"/>
      <c r="AI298" s="695"/>
      <c r="AJ298" s="695"/>
      <c r="AK298" s="695"/>
      <c r="AL298" s="695"/>
      <c r="AM298" s="695"/>
      <c r="AN298" s="695"/>
      <c r="AO298" s="695"/>
      <c r="AP298" s="695"/>
      <c r="AQ298" s="695"/>
      <c r="AR298" s="695"/>
      <c r="AS298" s="695"/>
      <c r="AT298" s="695"/>
      <c r="AU298" s="695"/>
      <c r="AV298" s="695"/>
      <c r="AW298" s="695"/>
      <c r="AX298" s="695"/>
      <c r="BA298" s="50" t="s">
        <v>555</v>
      </c>
      <c r="BB298" s="413" t="str">
        <f>IF(質問票!B298="","",質問票!B298)</f>
        <v/>
      </c>
    </row>
    <row r="299" spans="2:54" ht="11.1" customHeight="1">
      <c r="B299" s="695"/>
      <c r="C299" s="695"/>
      <c r="D299" s="695"/>
      <c r="E299" s="695"/>
      <c r="F299" s="695"/>
      <c r="G299" s="695"/>
      <c r="H299" s="695"/>
      <c r="I299" s="695"/>
      <c r="J299" s="695"/>
      <c r="K299" s="695"/>
      <c r="L299" s="695"/>
      <c r="M299" s="695"/>
      <c r="N299" s="695"/>
      <c r="O299" s="695"/>
      <c r="P299" s="695"/>
      <c r="Q299" s="695"/>
      <c r="R299" s="695"/>
      <c r="S299" s="695"/>
      <c r="T299" s="695"/>
      <c r="U299" s="695"/>
      <c r="V299" s="695"/>
      <c r="W299" s="695"/>
      <c r="X299" s="695"/>
      <c r="Y299" s="695"/>
      <c r="Z299" s="695"/>
      <c r="AA299" s="695"/>
      <c r="AB299" s="695"/>
      <c r="AC299" s="695"/>
      <c r="AD299" s="695"/>
      <c r="AE299" s="695"/>
      <c r="AF299" s="695"/>
      <c r="AG299" s="695"/>
      <c r="AH299" s="695"/>
      <c r="AI299" s="695"/>
      <c r="AJ299" s="695"/>
      <c r="AK299" s="695"/>
      <c r="AL299" s="695"/>
      <c r="AM299" s="695"/>
      <c r="AN299" s="695"/>
      <c r="AO299" s="695"/>
      <c r="AP299" s="695"/>
      <c r="AQ299" s="695"/>
      <c r="AR299" s="695"/>
      <c r="AS299" s="695"/>
      <c r="AT299" s="695"/>
      <c r="AU299" s="695"/>
      <c r="AV299" s="695"/>
      <c r="AW299" s="695"/>
      <c r="AX299" s="695"/>
      <c r="BA299" s="50" t="s">
        <v>556</v>
      </c>
      <c r="BB299" s="413" t="str">
        <f>IF(質問票!B299="","",質問票!B299)</f>
        <v/>
      </c>
    </row>
    <row r="300" spans="2:54" ht="11.1" customHeight="1">
      <c r="B300" s="695"/>
      <c r="C300" s="695"/>
      <c r="D300" s="695"/>
      <c r="E300" s="695"/>
      <c r="F300" s="695"/>
      <c r="G300" s="695"/>
      <c r="H300" s="695"/>
      <c r="I300" s="695"/>
      <c r="J300" s="695"/>
      <c r="K300" s="695"/>
      <c r="L300" s="695"/>
      <c r="M300" s="695"/>
      <c r="N300" s="695"/>
      <c r="O300" s="695"/>
      <c r="P300" s="695"/>
      <c r="Q300" s="695"/>
      <c r="R300" s="695"/>
      <c r="S300" s="695"/>
      <c r="T300" s="695"/>
      <c r="U300" s="695"/>
      <c r="V300" s="695"/>
      <c r="W300" s="695"/>
      <c r="X300" s="695"/>
      <c r="Y300" s="695"/>
      <c r="Z300" s="695"/>
      <c r="AA300" s="695"/>
      <c r="AB300" s="695"/>
      <c r="AC300" s="695"/>
      <c r="AD300" s="695"/>
      <c r="AE300" s="695"/>
      <c r="AF300" s="695"/>
      <c r="AG300" s="695"/>
      <c r="AH300" s="695"/>
      <c r="AI300" s="695"/>
      <c r="AJ300" s="695"/>
      <c r="AK300" s="695"/>
      <c r="AL300" s="695"/>
      <c r="AM300" s="695"/>
      <c r="AN300" s="695"/>
      <c r="AO300" s="695"/>
      <c r="AP300" s="695"/>
      <c r="AQ300" s="695"/>
      <c r="AR300" s="695"/>
      <c r="AS300" s="695"/>
      <c r="AT300" s="695"/>
      <c r="AU300" s="695"/>
      <c r="AV300" s="695"/>
      <c r="AW300" s="695"/>
      <c r="AX300" s="695"/>
      <c r="BA300" s="50" t="s">
        <v>557</v>
      </c>
      <c r="BB300" s="413" t="str">
        <f>IF(質問票!B300="","",質問票!B300)</f>
        <v/>
      </c>
    </row>
    <row r="301" spans="2:54" ht="11.1" customHeight="1">
      <c r="B301" s="695"/>
      <c r="C301" s="695"/>
      <c r="D301" s="695"/>
      <c r="E301" s="695"/>
      <c r="F301" s="695"/>
      <c r="G301" s="695"/>
      <c r="H301" s="695"/>
      <c r="I301" s="695"/>
      <c r="J301" s="695"/>
      <c r="K301" s="695"/>
      <c r="L301" s="695"/>
      <c r="M301" s="695"/>
      <c r="N301" s="695"/>
      <c r="O301" s="695"/>
      <c r="P301" s="695"/>
      <c r="Q301" s="695"/>
      <c r="R301" s="695"/>
      <c r="S301" s="695"/>
      <c r="T301" s="695"/>
      <c r="U301" s="695"/>
      <c r="V301" s="695"/>
      <c r="W301" s="695"/>
      <c r="X301" s="695"/>
      <c r="Y301" s="695"/>
      <c r="Z301" s="695"/>
      <c r="AA301" s="695"/>
      <c r="AB301" s="695"/>
      <c r="AC301" s="695"/>
      <c r="AD301" s="695"/>
      <c r="AE301" s="695"/>
      <c r="AF301" s="695"/>
      <c r="AG301" s="695"/>
      <c r="AH301" s="695"/>
      <c r="AI301" s="695"/>
      <c r="AJ301" s="695"/>
      <c r="AK301" s="695"/>
      <c r="AL301" s="695"/>
      <c r="AM301" s="695"/>
      <c r="AN301" s="695"/>
      <c r="AO301" s="695"/>
      <c r="AP301" s="695"/>
      <c r="AQ301" s="695"/>
      <c r="AR301" s="695"/>
      <c r="AS301" s="695"/>
      <c r="AT301" s="695"/>
      <c r="AU301" s="695"/>
      <c r="AV301" s="695"/>
      <c r="AW301" s="695"/>
      <c r="AX301" s="695"/>
      <c r="BA301" s="50" t="s">
        <v>542</v>
      </c>
      <c r="BB301" s="413" t="str">
        <f>IF(質問票!B301="","",質問票!B301)</f>
        <v/>
      </c>
    </row>
    <row r="302" spans="2:54" ht="11.1" customHeight="1">
      <c r="B302" s="695"/>
      <c r="C302" s="695"/>
      <c r="D302" s="695"/>
      <c r="E302" s="695"/>
      <c r="F302" s="695"/>
      <c r="G302" s="695"/>
      <c r="H302" s="695"/>
      <c r="I302" s="695"/>
      <c r="J302" s="695"/>
      <c r="K302" s="695"/>
      <c r="L302" s="695"/>
      <c r="M302" s="695"/>
      <c r="N302" s="695"/>
      <c r="O302" s="695"/>
      <c r="P302" s="695"/>
      <c r="Q302" s="695"/>
      <c r="R302" s="695"/>
      <c r="S302" s="695"/>
      <c r="T302" s="695"/>
      <c r="U302" s="695"/>
      <c r="V302" s="695"/>
      <c r="W302" s="695"/>
      <c r="X302" s="695"/>
      <c r="Y302" s="695"/>
      <c r="Z302" s="695"/>
      <c r="AA302" s="695"/>
      <c r="AB302" s="695"/>
      <c r="AC302" s="695"/>
      <c r="AD302" s="695"/>
      <c r="AE302" s="695"/>
      <c r="AF302" s="695"/>
      <c r="AG302" s="695"/>
      <c r="AH302" s="695"/>
      <c r="AI302" s="695"/>
      <c r="AJ302" s="695"/>
      <c r="AK302" s="695"/>
      <c r="AL302" s="695"/>
      <c r="AM302" s="695"/>
      <c r="AN302" s="695"/>
      <c r="AO302" s="695"/>
      <c r="AP302" s="695"/>
      <c r="AQ302" s="695"/>
      <c r="AR302" s="695"/>
      <c r="AS302" s="695"/>
      <c r="AT302" s="695"/>
      <c r="AU302" s="695"/>
      <c r="AV302" s="695"/>
      <c r="AW302" s="695"/>
      <c r="AX302" s="695"/>
      <c r="BA302" s="342" t="s">
        <v>691</v>
      </c>
      <c r="BB302" s="413" t="str">
        <f>IF(質問票!B302="","",質問票!B302)</f>
        <v/>
      </c>
    </row>
    <row r="303" spans="2:54" ht="11.1" customHeight="1">
      <c r="B303" s="695"/>
      <c r="C303" s="695"/>
      <c r="D303" s="695"/>
      <c r="E303" s="695"/>
      <c r="F303" s="695"/>
      <c r="G303" s="695"/>
      <c r="H303" s="695"/>
      <c r="I303" s="695"/>
      <c r="J303" s="695"/>
      <c r="K303" s="695"/>
      <c r="L303" s="695"/>
      <c r="M303" s="695"/>
      <c r="N303" s="695"/>
      <c r="O303" s="695"/>
      <c r="P303" s="695"/>
      <c r="Q303" s="695"/>
      <c r="R303" s="695"/>
      <c r="S303" s="695"/>
      <c r="T303" s="695"/>
      <c r="U303" s="695"/>
      <c r="V303" s="695"/>
      <c r="W303" s="695"/>
      <c r="X303" s="695"/>
      <c r="Y303" s="695"/>
      <c r="Z303" s="695"/>
      <c r="AA303" s="695"/>
      <c r="AB303" s="695"/>
      <c r="AC303" s="695"/>
      <c r="AD303" s="695"/>
      <c r="AE303" s="695"/>
      <c r="AF303" s="695"/>
      <c r="AG303" s="695"/>
      <c r="AH303" s="695"/>
      <c r="AI303" s="695"/>
      <c r="AJ303" s="695"/>
      <c r="AK303" s="695"/>
      <c r="AL303" s="695"/>
      <c r="AM303" s="695"/>
      <c r="AN303" s="695"/>
      <c r="AO303" s="695"/>
      <c r="AP303" s="695"/>
      <c r="AQ303" s="695"/>
      <c r="AR303" s="695"/>
      <c r="AS303" s="695"/>
      <c r="AT303" s="695"/>
      <c r="AU303" s="695"/>
      <c r="AV303" s="695"/>
      <c r="AW303" s="695"/>
      <c r="AX303" s="695"/>
      <c r="BA303" s="343" t="s">
        <v>693</v>
      </c>
      <c r="BB303" s="413" t="str">
        <f>IF(質問票!B303="","",質問票!B303)</f>
        <v/>
      </c>
    </row>
    <row r="304" spans="2:54" ht="15" customHeight="1">
      <c r="B304" s="688" t="s">
        <v>151</v>
      </c>
      <c r="C304" s="688"/>
      <c r="D304" s="688"/>
      <c r="E304" s="688"/>
      <c r="F304" s="688"/>
      <c r="G304" s="688"/>
      <c r="H304" s="688"/>
      <c r="I304" s="688"/>
      <c r="J304" s="688"/>
      <c r="K304" s="688"/>
      <c r="L304" s="688"/>
      <c r="M304" s="688"/>
      <c r="N304" s="688"/>
      <c r="O304" s="688"/>
      <c r="P304" s="688"/>
      <c r="Q304" s="688"/>
      <c r="R304" s="688"/>
      <c r="S304" s="688"/>
      <c r="T304" s="688"/>
      <c r="U304" s="688"/>
      <c r="V304" s="688"/>
      <c r="W304" s="688"/>
      <c r="X304" s="688"/>
      <c r="Y304" s="688"/>
      <c r="Z304" s="688"/>
      <c r="AA304" s="696" t="s">
        <v>152</v>
      </c>
      <c r="AB304" s="697"/>
      <c r="AC304" s="697"/>
      <c r="AD304" s="697"/>
      <c r="AE304" s="697"/>
      <c r="AF304" s="697"/>
      <c r="AG304" s="697"/>
      <c r="AH304" s="697"/>
      <c r="AI304" s="697"/>
      <c r="AJ304" s="697"/>
      <c r="AK304" s="697"/>
      <c r="AL304" s="697"/>
      <c r="AM304" s="697"/>
      <c r="AN304" s="697"/>
      <c r="AO304" s="697"/>
      <c r="AP304" s="697"/>
      <c r="AQ304" s="697"/>
      <c r="AR304" s="697"/>
      <c r="AS304" s="697"/>
      <c r="AT304" s="697"/>
      <c r="AU304" s="697"/>
      <c r="AV304" s="697"/>
      <c r="AW304" s="697"/>
      <c r="AX304" s="698"/>
      <c r="BA304" s="343" t="s">
        <v>694</v>
      </c>
      <c r="BB304" s="413" t="str">
        <f>IF(質問票!B304="","",質問票!B304)</f>
        <v/>
      </c>
    </row>
    <row r="305" spans="2:54" ht="15" customHeight="1">
      <c r="B305" s="687" t="str">
        <f>IF(BB288="","未入力",BB288)</f>
        <v>未入力</v>
      </c>
      <c r="C305" s="687"/>
      <c r="D305" s="687"/>
      <c r="E305" s="687"/>
      <c r="F305" s="687"/>
      <c r="G305" s="687"/>
      <c r="H305" s="687"/>
      <c r="I305" s="687"/>
      <c r="J305" s="687"/>
      <c r="K305" s="687"/>
      <c r="L305" s="687"/>
      <c r="M305" s="687"/>
      <c r="N305" s="687"/>
      <c r="O305" s="687"/>
      <c r="P305" s="687"/>
      <c r="Q305" s="687"/>
      <c r="R305" s="687"/>
      <c r="S305" s="687"/>
      <c r="T305" s="687"/>
      <c r="U305" s="687"/>
      <c r="V305" s="687"/>
      <c r="W305" s="687"/>
      <c r="X305" s="687"/>
      <c r="Y305" s="687"/>
      <c r="Z305" s="687"/>
      <c r="AA305" s="686"/>
      <c r="AB305" s="686"/>
      <c r="AC305" s="686"/>
      <c r="AD305" s="686"/>
      <c r="AE305" s="686"/>
      <c r="AF305" s="686"/>
      <c r="AG305" s="686"/>
      <c r="AH305" s="686"/>
      <c r="AI305" s="686"/>
      <c r="AJ305" s="686"/>
      <c r="AK305" s="686"/>
      <c r="AL305" s="686"/>
      <c r="AM305" s="686"/>
      <c r="AN305" s="686"/>
      <c r="AO305" s="686"/>
      <c r="AP305" s="686"/>
      <c r="AQ305" s="686"/>
      <c r="AR305" s="686"/>
      <c r="AS305" s="686"/>
      <c r="AT305" s="686"/>
      <c r="AU305" s="686"/>
      <c r="AV305" s="686"/>
      <c r="AW305" s="686"/>
      <c r="AX305" s="686"/>
      <c r="BA305" s="343" t="s">
        <v>695</v>
      </c>
      <c r="BB305" s="413" t="str">
        <f>IF(質問票!B305="","",質問票!B305)</f>
        <v/>
      </c>
    </row>
    <row r="306" spans="2:54" ht="15" customHeight="1">
      <c r="B306" s="687"/>
      <c r="C306" s="687"/>
      <c r="D306" s="687"/>
      <c r="E306" s="687"/>
      <c r="F306" s="687"/>
      <c r="G306" s="687"/>
      <c r="H306" s="687"/>
      <c r="I306" s="687"/>
      <c r="J306" s="687"/>
      <c r="K306" s="687"/>
      <c r="L306" s="687"/>
      <c r="M306" s="687"/>
      <c r="N306" s="687"/>
      <c r="O306" s="687"/>
      <c r="P306" s="687"/>
      <c r="Q306" s="687"/>
      <c r="R306" s="687"/>
      <c r="S306" s="687"/>
      <c r="T306" s="687"/>
      <c r="U306" s="687"/>
      <c r="V306" s="687"/>
      <c r="W306" s="687"/>
      <c r="X306" s="687"/>
      <c r="Y306" s="687"/>
      <c r="Z306" s="687"/>
      <c r="AA306" s="686"/>
      <c r="AB306" s="686"/>
      <c r="AC306" s="686"/>
      <c r="AD306" s="686"/>
      <c r="AE306" s="686"/>
      <c r="AF306" s="686"/>
      <c r="AG306" s="686"/>
      <c r="AH306" s="686"/>
      <c r="AI306" s="686"/>
      <c r="AJ306" s="686"/>
      <c r="AK306" s="686"/>
      <c r="AL306" s="686"/>
      <c r="AM306" s="686"/>
      <c r="AN306" s="686"/>
      <c r="AO306" s="686"/>
      <c r="AP306" s="686"/>
      <c r="AQ306" s="686"/>
      <c r="AR306" s="686"/>
      <c r="AS306" s="686"/>
      <c r="AT306" s="686"/>
      <c r="AU306" s="686"/>
      <c r="AV306" s="686"/>
      <c r="AW306" s="686"/>
      <c r="AX306" s="686"/>
      <c r="BA306" s="343" t="s">
        <v>696</v>
      </c>
      <c r="BB306" s="413" t="str">
        <f>IF(質問票!B306="","",質問票!B306)</f>
        <v/>
      </c>
    </row>
    <row r="307" spans="2:54" ht="15" customHeight="1">
      <c r="B307" s="687"/>
      <c r="C307" s="687"/>
      <c r="D307" s="687"/>
      <c r="E307" s="687"/>
      <c r="F307" s="687"/>
      <c r="G307" s="687"/>
      <c r="H307" s="687"/>
      <c r="I307" s="687"/>
      <c r="J307" s="687"/>
      <c r="K307" s="687"/>
      <c r="L307" s="687"/>
      <c r="M307" s="687"/>
      <c r="N307" s="687"/>
      <c r="O307" s="687"/>
      <c r="P307" s="687"/>
      <c r="Q307" s="687"/>
      <c r="R307" s="687"/>
      <c r="S307" s="687"/>
      <c r="T307" s="687"/>
      <c r="U307" s="687"/>
      <c r="V307" s="687"/>
      <c r="W307" s="687"/>
      <c r="X307" s="687"/>
      <c r="Y307" s="687"/>
      <c r="Z307" s="687"/>
      <c r="AA307" s="686"/>
      <c r="AB307" s="686"/>
      <c r="AC307" s="686"/>
      <c r="AD307" s="686"/>
      <c r="AE307" s="686"/>
      <c r="AF307" s="686"/>
      <c r="AG307" s="686"/>
      <c r="AH307" s="686"/>
      <c r="AI307" s="686"/>
      <c r="AJ307" s="686"/>
      <c r="AK307" s="686"/>
      <c r="AL307" s="686"/>
      <c r="AM307" s="686"/>
      <c r="AN307" s="686"/>
      <c r="AO307" s="686"/>
      <c r="AP307" s="686"/>
      <c r="AQ307" s="686"/>
      <c r="AR307" s="686"/>
      <c r="AS307" s="686"/>
      <c r="AT307" s="686"/>
      <c r="AU307" s="686"/>
      <c r="AV307" s="686"/>
      <c r="AW307" s="686"/>
      <c r="AX307" s="686"/>
      <c r="BA307" s="343" t="s">
        <v>697</v>
      </c>
      <c r="BB307" s="413" t="str">
        <f>IF(質問票!B307="","",質問票!B307)</f>
        <v/>
      </c>
    </row>
    <row r="308" spans="2:54" ht="8.4499999999999993" customHeight="1">
      <c r="B308" s="149"/>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3"/>
      <c r="BA308" s="343" t="s">
        <v>698</v>
      </c>
      <c r="BB308" s="413" t="str">
        <f>IF(質問票!B308="","",質問票!B308)</f>
        <v/>
      </c>
    </row>
    <row r="309" spans="2:54" ht="21.75" customHeight="1">
      <c r="B309" s="508" t="s">
        <v>264</v>
      </c>
      <c r="C309" s="508"/>
      <c r="D309" s="508"/>
      <c r="E309" s="508"/>
      <c r="F309" s="508"/>
      <c r="G309" s="508"/>
      <c r="H309" s="508"/>
      <c r="I309" s="508"/>
      <c r="J309" s="508"/>
      <c r="K309" s="508"/>
      <c r="L309" s="508"/>
      <c r="M309" s="508"/>
      <c r="N309" s="508"/>
      <c r="O309" s="508"/>
      <c r="P309" s="508"/>
      <c r="Q309" s="508"/>
      <c r="R309" s="508"/>
      <c r="S309" s="508"/>
      <c r="T309" s="508"/>
      <c r="U309" s="508"/>
      <c r="V309" s="508"/>
      <c r="W309" s="508"/>
      <c r="X309" s="508"/>
      <c r="Y309" s="508"/>
      <c r="Z309" s="508"/>
      <c r="AA309" s="508"/>
      <c r="AB309" s="508"/>
      <c r="AC309" s="508"/>
      <c r="AD309" s="508"/>
      <c r="AE309" s="508"/>
      <c r="AF309" s="508"/>
      <c r="AG309" s="508"/>
      <c r="AH309" s="508"/>
      <c r="AI309" s="508"/>
      <c r="AJ309" s="508"/>
      <c r="AK309" s="508"/>
      <c r="AL309" s="508"/>
      <c r="AM309" s="508"/>
      <c r="AN309" s="508"/>
      <c r="AO309" s="508"/>
      <c r="AP309" s="508"/>
      <c r="AQ309" s="508"/>
      <c r="AR309" s="508"/>
      <c r="AS309" s="508"/>
      <c r="AT309" s="508"/>
      <c r="AU309" s="508"/>
      <c r="AV309" s="508"/>
      <c r="AW309" s="508"/>
      <c r="AX309" s="508"/>
      <c r="BA309" s="343" t="s">
        <v>699</v>
      </c>
      <c r="BB309" s="413" t="str">
        <f>IF(質問票!B309="","",質問票!B309)</f>
        <v/>
      </c>
    </row>
    <row r="310" spans="2:54" ht="9.9499999999999993" customHeight="1">
      <c r="B310" s="470" t="s">
        <v>203</v>
      </c>
      <c r="C310" s="470"/>
      <c r="D310" s="470"/>
      <c r="E310" s="470"/>
      <c r="F310" s="470"/>
      <c r="G310" s="470"/>
      <c r="H310" s="470"/>
      <c r="I310" s="470"/>
      <c r="J310" s="470"/>
      <c r="K310" s="470"/>
      <c r="L310" s="470"/>
      <c r="M310" s="470"/>
      <c r="N310" s="470"/>
      <c r="O310" s="470"/>
      <c r="P310" s="470"/>
      <c r="Q310" s="470"/>
      <c r="R310" s="470"/>
      <c r="S310" s="470"/>
      <c r="T310" s="470"/>
      <c r="U310" s="470"/>
      <c r="V310" s="470"/>
      <c r="W310" s="470"/>
      <c r="X310" s="470"/>
      <c r="Y310" s="470"/>
      <c r="Z310" s="470"/>
      <c r="AA310" s="470"/>
      <c r="AB310" s="470"/>
      <c r="AC310" s="470"/>
      <c r="AD310" s="470"/>
      <c r="AE310" s="470"/>
      <c r="AF310" s="470"/>
      <c r="AG310" s="470"/>
      <c r="AH310" s="470"/>
      <c r="AI310" s="470"/>
      <c r="AJ310" s="470"/>
      <c r="AK310" s="470"/>
      <c r="AL310" s="470"/>
      <c r="AM310" s="470"/>
      <c r="AN310" s="470"/>
      <c r="AO310" s="470"/>
      <c r="AP310" s="470"/>
      <c r="AQ310" s="470"/>
      <c r="AR310" s="470"/>
      <c r="AS310" s="470"/>
      <c r="AT310" s="470"/>
      <c r="AU310" s="470"/>
      <c r="AV310" s="470"/>
      <c r="AW310" s="470"/>
      <c r="AX310" s="470"/>
      <c r="BA310" s="343" t="s">
        <v>700</v>
      </c>
      <c r="BB310" s="413" t="str">
        <f>IF(質問票!B310="","",質問票!B310)</f>
        <v/>
      </c>
    </row>
    <row r="311" spans="2:54" ht="9.9499999999999993" customHeight="1">
      <c r="B311" s="470"/>
      <c r="C311" s="470"/>
      <c r="D311" s="470"/>
      <c r="E311" s="470"/>
      <c r="F311" s="470"/>
      <c r="G311" s="470"/>
      <c r="H311" s="470"/>
      <c r="I311" s="470"/>
      <c r="J311" s="470"/>
      <c r="K311" s="470"/>
      <c r="L311" s="470"/>
      <c r="M311" s="470"/>
      <c r="N311" s="470"/>
      <c r="O311" s="470"/>
      <c r="P311" s="470"/>
      <c r="Q311" s="470"/>
      <c r="R311" s="470"/>
      <c r="S311" s="470"/>
      <c r="T311" s="470"/>
      <c r="U311" s="470"/>
      <c r="V311" s="470"/>
      <c r="W311" s="470"/>
      <c r="X311" s="470"/>
      <c r="Y311" s="470"/>
      <c r="Z311" s="470"/>
      <c r="AA311" s="470"/>
      <c r="AB311" s="470"/>
      <c r="AC311" s="470"/>
      <c r="AD311" s="470"/>
      <c r="AE311" s="470"/>
      <c r="AF311" s="470"/>
      <c r="AG311" s="470"/>
      <c r="AH311" s="470"/>
      <c r="AI311" s="470"/>
      <c r="AJ311" s="470"/>
      <c r="AK311" s="470"/>
      <c r="AL311" s="470"/>
      <c r="AM311" s="470"/>
      <c r="AN311" s="470"/>
      <c r="AO311" s="470"/>
      <c r="AP311" s="470"/>
      <c r="AQ311" s="470"/>
      <c r="AR311" s="470"/>
      <c r="AS311" s="470"/>
      <c r="AT311" s="470"/>
      <c r="AU311" s="470"/>
      <c r="AV311" s="470"/>
      <c r="AW311" s="470"/>
      <c r="AX311" s="470"/>
      <c r="BA311" s="343" t="s">
        <v>701</v>
      </c>
      <c r="BB311" s="413" t="str">
        <f>IF(質問票!B311="","",質問票!B311)</f>
        <v/>
      </c>
    </row>
    <row r="312" spans="2:54" ht="6" customHeight="1">
      <c r="B312" s="334"/>
      <c r="C312" s="334"/>
      <c r="D312" s="334"/>
      <c r="E312" s="334"/>
      <c r="F312" s="334"/>
      <c r="G312" s="334"/>
      <c r="H312" s="334"/>
      <c r="I312" s="334"/>
      <c r="J312" s="334"/>
      <c r="K312" s="334"/>
      <c r="L312" s="334"/>
      <c r="M312" s="334"/>
      <c r="N312" s="334"/>
      <c r="O312" s="334"/>
      <c r="P312" s="334"/>
      <c r="Q312" s="334"/>
      <c r="R312" s="334"/>
      <c r="S312" s="334"/>
      <c r="T312" s="334"/>
      <c r="U312" s="334"/>
      <c r="V312" s="334"/>
      <c r="W312" s="334"/>
      <c r="X312" s="334"/>
      <c r="Y312" s="334"/>
      <c r="Z312" s="334"/>
      <c r="AA312" s="334"/>
      <c r="AB312" s="334"/>
      <c r="AC312" s="334"/>
      <c r="AD312" s="334"/>
      <c r="AE312" s="334"/>
      <c r="AF312" s="334"/>
      <c r="AG312" s="334"/>
      <c r="AH312" s="334"/>
      <c r="AI312" s="334"/>
      <c r="AJ312" s="334"/>
      <c r="AK312" s="334"/>
      <c r="AL312" s="334"/>
      <c r="AM312" s="334"/>
      <c r="AN312" s="334"/>
      <c r="AO312" s="334"/>
      <c r="AP312" s="334"/>
      <c r="AQ312" s="334"/>
      <c r="AR312" s="334"/>
      <c r="AS312" s="334"/>
      <c r="AT312" s="334"/>
      <c r="AU312" s="334"/>
      <c r="AV312" s="334"/>
      <c r="AW312" s="334"/>
      <c r="AX312" s="334"/>
      <c r="BA312" s="343" t="s">
        <v>702</v>
      </c>
      <c r="BB312" s="413" t="str">
        <f>IF(質問票!B312="","",質問票!B312)</f>
        <v/>
      </c>
    </row>
    <row r="313" spans="2:54" ht="15" customHeight="1">
      <c r="B313" s="472" t="s">
        <v>157</v>
      </c>
      <c r="C313" s="472"/>
      <c r="D313" s="472"/>
      <c r="E313" s="472"/>
      <c r="F313" s="472"/>
      <c r="G313" s="472"/>
      <c r="H313" s="472"/>
      <c r="I313" s="472"/>
      <c r="J313" s="472"/>
      <c r="K313" s="472"/>
      <c r="L313" s="472"/>
      <c r="M313" s="472"/>
      <c r="N313" s="472"/>
      <c r="O313" s="472"/>
      <c r="P313" s="143"/>
      <c r="Q313" s="143"/>
      <c r="R313" s="143"/>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c r="AQ313" s="143"/>
      <c r="AR313" s="143"/>
      <c r="AS313" s="143"/>
      <c r="AT313" s="143"/>
      <c r="AU313" s="143"/>
      <c r="AV313" s="143"/>
      <c r="AW313" s="143"/>
      <c r="AX313" s="143"/>
      <c r="BA313" s="343" t="s">
        <v>703</v>
      </c>
      <c r="BB313" s="413" t="str">
        <f>IF(質問票!B313="","",質問票!B313)</f>
        <v/>
      </c>
    </row>
    <row r="314" spans="2:54" ht="15" customHeight="1">
      <c r="B314" s="471" t="s">
        <v>158</v>
      </c>
      <c r="C314" s="471"/>
      <c r="D314" s="471"/>
      <c r="E314" s="471"/>
      <c r="F314" s="471"/>
      <c r="G314" s="471"/>
      <c r="H314" s="471"/>
      <c r="I314" s="471"/>
      <c r="J314" s="471"/>
      <c r="K314" s="471"/>
      <c r="L314" s="471"/>
      <c r="M314" s="471"/>
      <c r="N314" s="471"/>
      <c r="O314" s="471"/>
      <c r="P314" s="143"/>
      <c r="Q314" s="143"/>
      <c r="R314" s="143"/>
      <c r="S314" s="143"/>
      <c r="T314" s="143"/>
      <c r="U314" s="143"/>
      <c r="V314" s="143"/>
      <c r="W314" s="143"/>
      <c r="X314" s="143"/>
      <c r="Y314" s="143"/>
      <c r="Z314" s="143"/>
      <c r="AA314" s="143"/>
      <c r="AB314" s="143"/>
      <c r="AC314" s="143"/>
      <c r="AD314" s="143"/>
      <c r="AE314" s="143"/>
      <c r="AF314" s="143"/>
      <c r="AG314" s="143"/>
      <c r="AH314" s="143"/>
      <c r="AI314" s="143"/>
      <c r="AJ314" s="143"/>
      <c r="AK314" s="143"/>
      <c r="AL314" s="143"/>
      <c r="AM314" s="143"/>
      <c r="AN314" s="143"/>
      <c r="AO314" s="143"/>
      <c r="AP314" s="143"/>
      <c r="AQ314" s="143"/>
      <c r="AR314" s="143"/>
      <c r="AS314" s="143"/>
      <c r="AT314" s="143"/>
      <c r="AU314" s="143"/>
      <c r="AV314" s="143"/>
      <c r="AW314" s="143"/>
      <c r="AX314" s="143"/>
      <c r="BA314" s="343" t="s">
        <v>704</v>
      </c>
      <c r="BB314" s="413" t="str">
        <f>IF(質問票!B314="","",質問票!B314)</f>
        <v/>
      </c>
    </row>
    <row r="315" spans="2:54" ht="9.75" customHeight="1">
      <c r="B315" s="333"/>
      <c r="C315" s="333"/>
      <c r="D315" s="333"/>
      <c r="E315" s="333"/>
      <c r="F315" s="333"/>
      <c r="G315" s="333"/>
      <c r="H315" s="333"/>
      <c r="I315" s="333"/>
      <c r="J315" s="333"/>
      <c r="K315" s="333"/>
      <c r="L315" s="333"/>
      <c r="M315" s="333"/>
      <c r="N315" s="333"/>
      <c r="O315" s="333"/>
      <c r="P315" s="143"/>
      <c r="Q315" s="143"/>
      <c r="R315" s="143"/>
      <c r="S315" s="143"/>
      <c r="T315" s="143"/>
      <c r="U315" s="143"/>
      <c r="V315" s="143"/>
      <c r="W315" s="143"/>
      <c r="X315" s="143"/>
      <c r="Y315" s="143"/>
      <c r="Z315" s="143"/>
      <c r="AA315" s="143"/>
      <c r="AB315" s="143"/>
      <c r="AC315" s="143"/>
      <c r="AD315" s="143"/>
      <c r="AE315" s="143"/>
      <c r="AF315" s="143"/>
      <c r="AG315" s="143"/>
      <c r="AH315" s="143"/>
      <c r="AI315" s="143"/>
      <c r="AJ315" s="143"/>
      <c r="AK315" s="143"/>
      <c r="AL315" s="143"/>
      <c r="AM315" s="143"/>
      <c r="AN315" s="143"/>
      <c r="AO315" s="143"/>
      <c r="AP315" s="143"/>
      <c r="AQ315" s="143"/>
      <c r="AR315" s="143"/>
      <c r="AS315" s="143"/>
      <c r="AT315" s="143"/>
      <c r="AU315" s="143"/>
      <c r="AV315" s="143"/>
      <c r="AW315" s="143"/>
      <c r="AX315" s="143"/>
      <c r="BA315" s="343" t="s">
        <v>705</v>
      </c>
      <c r="BB315" s="413" t="str">
        <f>IF(質問票!B315="","",質問票!B315)</f>
        <v/>
      </c>
    </row>
    <row r="316" spans="2:54" ht="15" customHeight="1">
      <c r="B316" s="473" t="s">
        <v>159</v>
      </c>
      <c r="C316" s="473"/>
      <c r="D316" s="473"/>
      <c r="E316" s="473"/>
      <c r="F316" s="473"/>
      <c r="G316" s="473"/>
      <c r="H316" s="473"/>
      <c r="I316" s="473"/>
      <c r="J316" s="473"/>
      <c r="K316" s="473"/>
      <c r="L316" s="292" t="s">
        <v>160</v>
      </c>
      <c r="M316" s="475" t="str">
        <f>IF(BB13="","未入力",BB13)</f>
        <v>未入力</v>
      </c>
      <c r="N316" s="475"/>
      <c r="O316" s="475"/>
      <c r="P316" s="475"/>
      <c r="Q316" s="475"/>
      <c r="R316" s="475"/>
      <c r="S316" s="475"/>
      <c r="T316" s="475"/>
      <c r="U316" s="475"/>
      <c r="V316" s="475"/>
      <c r="W316" s="475"/>
      <c r="X316" s="475"/>
      <c r="Y316" s="475"/>
      <c r="Z316" s="475"/>
      <c r="AA316" s="475"/>
      <c r="AB316" s="475"/>
      <c r="AC316" s="475"/>
      <c r="AD316" s="475"/>
      <c r="AE316" s="475"/>
      <c r="AF316" s="475"/>
      <c r="AG316" s="475"/>
      <c r="AH316" s="475"/>
      <c r="AI316" s="475"/>
      <c r="AJ316" s="475"/>
      <c r="AK316" s="475"/>
      <c r="AL316" s="475"/>
      <c r="AM316" s="475"/>
      <c r="AN316" s="475"/>
      <c r="AO316" s="475"/>
      <c r="AP316" s="475"/>
      <c r="AQ316" s="475"/>
      <c r="AR316" s="475"/>
      <c r="AS316" s="475"/>
      <c r="AT316" s="143"/>
      <c r="AU316" s="143"/>
      <c r="AV316" s="143"/>
      <c r="AW316" s="143"/>
      <c r="AX316" s="143"/>
      <c r="BA316" s="343" t="s">
        <v>706</v>
      </c>
      <c r="BB316" s="413" t="str">
        <f>IF(質問票!B316="","",質問票!B316)</f>
        <v/>
      </c>
    </row>
    <row r="317" spans="2:54" ht="15" customHeight="1">
      <c r="B317" s="474" t="s">
        <v>161</v>
      </c>
      <c r="C317" s="474"/>
      <c r="D317" s="474"/>
      <c r="E317" s="474"/>
      <c r="F317" s="474"/>
      <c r="G317" s="474"/>
      <c r="H317" s="474"/>
      <c r="I317" s="474"/>
      <c r="J317" s="474"/>
      <c r="K317" s="474"/>
      <c r="L317" s="292" t="s">
        <v>160</v>
      </c>
      <c r="M317" s="476" t="str">
        <f>CONCATENATE(BB4," ",BB5," ",BB6)</f>
        <v xml:space="preserve">  </v>
      </c>
      <c r="N317" s="476"/>
      <c r="O317" s="476"/>
      <c r="P317" s="476"/>
      <c r="Q317" s="476"/>
      <c r="R317" s="476"/>
      <c r="S317" s="476"/>
      <c r="T317" s="476"/>
      <c r="U317" s="476"/>
      <c r="V317" s="476"/>
      <c r="W317" s="476"/>
      <c r="X317" s="476"/>
      <c r="Y317" s="476"/>
      <c r="Z317" s="476"/>
      <c r="AA317" s="476"/>
      <c r="AB317" s="476"/>
      <c r="AC317" s="476"/>
      <c r="AD317" s="476"/>
      <c r="AE317" s="476"/>
      <c r="AF317" s="476"/>
      <c r="AG317" s="476"/>
      <c r="AH317" s="476"/>
      <c r="AI317" s="476"/>
      <c r="AJ317" s="476"/>
      <c r="AK317" s="476"/>
      <c r="AL317" s="476"/>
      <c r="AM317" s="476"/>
      <c r="AN317" s="476"/>
      <c r="AO317" s="476"/>
      <c r="AP317" s="476"/>
      <c r="AQ317" s="476"/>
      <c r="AR317" s="476"/>
      <c r="AS317" s="476"/>
      <c r="AT317" s="143"/>
      <c r="AU317" s="143"/>
      <c r="AV317" s="143"/>
      <c r="AW317" s="143"/>
      <c r="AX317" s="143"/>
      <c r="BA317"/>
      <c r="BB317" s="410"/>
    </row>
    <row r="318" spans="2:54" ht="15" customHeight="1">
      <c r="B318" s="473" t="s">
        <v>162</v>
      </c>
      <c r="C318" s="473"/>
      <c r="D318" s="473"/>
      <c r="E318" s="473"/>
      <c r="F318" s="473"/>
      <c r="G318" s="473"/>
      <c r="H318" s="473"/>
      <c r="I318" s="473"/>
      <c r="J318" s="473"/>
      <c r="K318" s="473"/>
      <c r="L318" s="292" t="s">
        <v>160</v>
      </c>
      <c r="M318" s="517" t="str">
        <f>IF(BB15="","未入力",BB15)</f>
        <v>未入力</v>
      </c>
      <c r="N318" s="517"/>
      <c r="O318" s="517"/>
      <c r="P318" s="517"/>
      <c r="Q318" s="517"/>
      <c r="R318" s="517"/>
      <c r="S318" s="517"/>
      <c r="T318" s="517"/>
      <c r="U318" s="517"/>
      <c r="V318" s="517"/>
      <c r="W318" s="517"/>
      <c r="X318" s="517"/>
      <c r="Y318" s="517"/>
      <c r="Z318" s="517"/>
      <c r="AA318" s="517"/>
      <c r="AB318" s="517"/>
      <c r="AC318" s="517"/>
      <c r="AD318" s="517"/>
      <c r="AE318" s="517"/>
      <c r="AF318" s="516" t="s">
        <v>163</v>
      </c>
      <c r="AG318" s="516"/>
      <c r="AH318" s="516"/>
      <c r="AI318" s="516"/>
      <c r="AJ318" s="516"/>
      <c r="AK318" s="292" t="s">
        <v>160</v>
      </c>
      <c r="AL318" s="476" t="str">
        <f>IF(BB12="","未入力",BB12)</f>
        <v>未入力</v>
      </c>
      <c r="AM318" s="476"/>
      <c r="AN318" s="476"/>
      <c r="AO318" s="476"/>
      <c r="AP318" s="476"/>
      <c r="AQ318" s="476"/>
      <c r="AR318" s="476"/>
      <c r="AS318" s="476"/>
      <c r="AT318" s="143"/>
      <c r="AU318" s="143"/>
      <c r="AV318" s="143"/>
      <c r="AW318" s="143"/>
      <c r="AX318" s="143"/>
      <c r="BA318"/>
      <c r="BB318" s="410"/>
    </row>
    <row r="319" spans="2:54" ht="15" customHeight="1">
      <c r="B319" s="293"/>
      <c r="C319" s="293"/>
      <c r="D319" s="292"/>
      <c r="E319" s="292"/>
      <c r="F319" s="143"/>
      <c r="G319" s="294"/>
      <c r="H319" s="294"/>
      <c r="I319" s="295"/>
      <c r="J319" s="295"/>
      <c r="K319" s="143"/>
      <c r="L319" s="143"/>
      <c r="M319" s="143"/>
      <c r="N319" s="143"/>
      <c r="O319" s="143"/>
      <c r="P319" s="143"/>
      <c r="Q319" s="143"/>
      <c r="R319" s="469" t="s">
        <v>164</v>
      </c>
      <c r="S319" s="469"/>
      <c r="T319" s="469"/>
      <c r="U319" s="469"/>
      <c r="V319" s="469"/>
      <c r="W319" s="469"/>
      <c r="X319" s="469"/>
      <c r="Y319" s="469"/>
      <c r="Z319" s="469"/>
      <c r="AA319" s="143"/>
      <c r="AB319" s="143"/>
      <c r="AC319" s="143"/>
      <c r="AD319" s="143"/>
      <c r="AE319" s="143"/>
      <c r="AF319" s="143"/>
      <c r="AG319" s="143"/>
      <c r="AH319" s="143"/>
      <c r="AI319" s="143"/>
      <c r="AJ319" s="143"/>
      <c r="AK319" s="143"/>
      <c r="AL319" s="143"/>
      <c r="AM319" s="143"/>
      <c r="AN319" s="143"/>
      <c r="AO319" s="143"/>
      <c r="AP319" s="143"/>
      <c r="AQ319" s="143"/>
      <c r="AR319" s="143"/>
      <c r="AS319" s="143"/>
      <c r="AT319" s="143"/>
      <c r="AU319" s="143"/>
      <c r="AV319" s="143"/>
      <c r="AW319" s="143"/>
      <c r="AX319" s="143"/>
      <c r="BA319" s="42"/>
    </row>
    <row r="320" spans="2:54" ht="15" customHeight="1">
      <c r="B320" s="489" t="s">
        <v>165</v>
      </c>
      <c r="C320" s="489"/>
      <c r="D320" s="489"/>
      <c r="E320" s="489"/>
      <c r="F320" s="489"/>
      <c r="G320" s="489"/>
      <c r="H320" s="489"/>
      <c r="I320" s="489"/>
      <c r="J320" s="489"/>
      <c r="K320" s="489"/>
      <c r="L320" s="489"/>
      <c r="M320" s="489"/>
      <c r="N320" s="489"/>
      <c r="O320" s="489"/>
      <c r="P320" s="489"/>
      <c r="Q320" s="489"/>
      <c r="R320" s="489"/>
      <c r="S320" s="489"/>
      <c r="T320" s="489"/>
      <c r="U320" s="489"/>
      <c r="V320" s="489"/>
      <c r="W320" s="489"/>
      <c r="X320" s="489"/>
      <c r="Y320" s="489"/>
      <c r="Z320" s="489"/>
      <c r="AA320" s="489"/>
      <c r="AB320" s="489"/>
      <c r="AC320" s="489"/>
      <c r="AD320" s="489"/>
      <c r="AE320" s="489"/>
      <c r="AF320" s="489"/>
      <c r="AG320" s="489"/>
      <c r="AH320" s="489"/>
      <c r="AI320" s="489"/>
      <c r="AJ320" s="489"/>
      <c r="AK320" s="489"/>
      <c r="AL320" s="489"/>
      <c r="AM320" s="489"/>
      <c r="AN320" s="489"/>
      <c r="AO320" s="489"/>
      <c r="AP320" s="489"/>
      <c r="AQ320" s="489"/>
      <c r="AR320" s="489"/>
      <c r="AS320" s="489"/>
      <c r="AT320" s="143"/>
      <c r="AU320" s="143"/>
      <c r="AV320" s="143"/>
      <c r="AW320" s="143"/>
      <c r="AX320" s="143"/>
      <c r="BA320" s="42"/>
    </row>
    <row r="321" spans="2:53" ht="15" customHeight="1">
      <c r="B321" s="489" t="s">
        <v>166</v>
      </c>
      <c r="C321" s="489"/>
      <c r="D321" s="489"/>
      <c r="E321" s="489"/>
      <c r="F321" s="489"/>
      <c r="G321" s="489"/>
      <c r="H321" s="489"/>
      <c r="I321" s="489"/>
      <c r="J321" s="489"/>
      <c r="K321" s="489"/>
      <c r="L321" s="489"/>
      <c r="M321" s="489"/>
      <c r="N321" s="489"/>
      <c r="O321" s="489"/>
      <c r="P321" s="489"/>
      <c r="Q321" s="489"/>
      <c r="R321" s="489"/>
      <c r="S321" s="489"/>
      <c r="T321" s="489"/>
      <c r="U321" s="489"/>
      <c r="V321" s="489"/>
      <c r="W321" s="489"/>
      <c r="X321" s="489"/>
      <c r="Y321" s="489"/>
      <c r="Z321" s="489"/>
      <c r="AA321" s="489"/>
      <c r="AB321" s="489"/>
      <c r="AC321" s="489"/>
      <c r="AD321" s="489"/>
      <c r="AE321" s="489"/>
      <c r="AF321" s="489"/>
      <c r="AG321" s="489"/>
      <c r="AH321" s="489"/>
      <c r="AI321" s="489"/>
      <c r="AJ321" s="489"/>
      <c r="AK321" s="489"/>
      <c r="AL321" s="489"/>
      <c r="AM321" s="489"/>
      <c r="AN321" s="489"/>
      <c r="AO321" s="489"/>
      <c r="AP321" s="489"/>
      <c r="AQ321" s="489"/>
      <c r="AR321" s="489"/>
      <c r="AS321" s="489"/>
      <c r="AT321" s="143"/>
      <c r="AU321" s="143"/>
      <c r="AV321" s="143"/>
      <c r="AW321" s="143"/>
      <c r="AX321" s="143"/>
      <c r="BA321" s="42"/>
    </row>
    <row r="322" spans="2:53" ht="15" customHeight="1">
      <c r="B322" s="471" t="s">
        <v>167</v>
      </c>
      <c r="C322" s="471"/>
      <c r="D322" s="471"/>
      <c r="E322" s="471"/>
      <c r="F322" s="471"/>
      <c r="G322" s="471"/>
      <c r="H322" s="471"/>
      <c r="I322" s="471"/>
      <c r="J322" s="471"/>
      <c r="K322" s="471"/>
      <c r="L322" s="471"/>
      <c r="M322" s="471"/>
      <c r="N322" s="471"/>
      <c r="O322" s="471"/>
      <c r="P322" s="471"/>
      <c r="Q322" s="471"/>
      <c r="R322" s="471"/>
      <c r="S322" s="471"/>
      <c r="T322" s="471"/>
      <c r="U322" s="471"/>
      <c r="V322" s="471"/>
      <c r="W322" s="471"/>
      <c r="X322" s="471"/>
      <c r="Y322" s="471"/>
      <c r="Z322" s="471"/>
      <c r="AA322" s="471"/>
      <c r="AB322" s="471"/>
      <c r="AC322" s="471"/>
      <c r="AD322" s="471"/>
      <c r="AE322" s="471"/>
      <c r="AF322" s="471"/>
      <c r="AG322" s="471"/>
      <c r="AH322" s="471"/>
      <c r="AI322" s="471"/>
      <c r="AJ322" s="471"/>
      <c r="AK322" s="471"/>
      <c r="AL322" s="471"/>
      <c r="AM322" s="471"/>
      <c r="AN322" s="471"/>
      <c r="AO322" s="471"/>
      <c r="AP322" s="471"/>
      <c r="AQ322" s="471"/>
      <c r="AR322" s="471"/>
      <c r="AS322" s="471"/>
      <c r="AT322" s="143"/>
      <c r="AU322" s="143"/>
      <c r="AV322" s="143"/>
      <c r="AW322" s="143"/>
      <c r="AX322" s="143"/>
      <c r="BA322" s="42"/>
    </row>
    <row r="323" spans="2:53" ht="15" customHeight="1">
      <c r="B323" s="471" t="s">
        <v>168</v>
      </c>
      <c r="C323" s="471"/>
      <c r="D323" s="471"/>
      <c r="E323" s="471"/>
      <c r="F323" s="471"/>
      <c r="G323" s="471"/>
      <c r="H323" s="471"/>
      <c r="I323" s="471"/>
      <c r="J323" s="471"/>
      <c r="K323" s="471"/>
      <c r="L323" s="471"/>
      <c r="M323" s="471"/>
      <c r="N323" s="471"/>
      <c r="O323" s="471"/>
      <c r="P323" s="471"/>
      <c r="Q323" s="471"/>
      <c r="R323" s="471"/>
      <c r="S323" s="471"/>
      <c r="T323" s="471"/>
      <c r="U323" s="471"/>
      <c r="V323" s="471"/>
      <c r="W323" s="471"/>
      <c r="X323" s="471"/>
      <c r="Y323" s="471"/>
      <c r="Z323" s="471"/>
      <c r="AA323" s="471"/>
      <c r="AB323" s="471"/>
      <c r="AC323" s="471"/>
      <c r="AD323" s="471"/>
      <c r="AE323" s="471"/>
      <c r="AF323" s="471"/>
      <c r="AG323" s="471"/>
      <c r="AH323" s="471"/>
      <c r="AI323" s="471"/>
      <c r="AJ323" s="471"/>
      <c r="AK323" s="471"/>
      <c r="AL323" s="471"/>
      <c r="AM323" s="471"/>
      <c r="AN323" s="471"/>
      <c r="AO323" s="471"/>
      <c r="AP323" s="471"/>
      <c r="AQ323" s="471"/>
      <c r="AR323" s="471"/>
      <c r="AS323" s="471"/>
      <c r="AT323" s="143"/>
      <c r="AU323" s="143"/>
      <c r="AV323" s="143"/>
      <c r="AW323" s="143"/>
      <c r="AX323" s="143"/>
      <c r="BA323" s="42"/>
    </row>
    <row r="324" spans="2:53" ht="6.75" customHeight="1">
      <c r="B324" s="293"/>
      <c r="C324" s="296"/>
      <c r="D324" s="297"/>
      <c r="E324" s="297"/>
      <c r="F324" s="297"/>
      <c r="G324" s="297"/>
      <c r="H324" s="297"/>
      <c r="I324" s="297"/>
      <c r="J324" s="297"/>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c r="AQ324" s="143"/>
      <c r="AR324" s="143"/>
      <c r="AS324" s="143"/>
      <c r="AT324" s="143"/>
      <c r="AU324" s="143"/>
      <c r="AV324" s="143"/>
      <c r="AW324" s="143"/>
      <c r="AX324" s="143"/>
      <c r="BA324" s="42"/>
    </row>
    <row r="325" spans="2:53" ht="15" customHeight="1">
      <c r="B325" s="471" t="s">
        <v>169</v>
      </c>
      <c r="C325" s="471"/>
      <c r="D325" s="471"/>
      <c r="E325" s="471"/>
      <c r="F325" s="471"/>
      <c r="G325" s="471"/>
      <c r="H325" s="471"/>
      <c r="I325" s="471"/>
      <c r="J325" s="471"/>
      <c r="K325" s="471"/>
      <c r="L325" s="471"/>
      <c r="M325" s="471"/>
      <c r="N325" s="471"/>
      <c r="O325" s="471"/>
      <c r="P325" s="471"/>
      <c r="Q325" s="471"/>
      <c r="R325" s="471"/>
      <c r="S325" s="471"/>
      <c r="T325" s="471"/>
      <c r="U325" s="471"/>
      <c r="V325" s="471"/>
      <c r="W325" s="471"/>
      <c r="X325" s="471"/>
      <c r="Y325" s="471"/>
      <c r="Z325" s="471"/>
      <c r="AA325" s="471"/>
      <c r="AB325" s="471"/>
      <c r="AC325" s="471"/>
      <c r="AD325" s="471"/>
      <c r="AE325" s="471"/>
      <c r="AF325" s="471"/>
      <c r="AG325" s="471"/>
      <c r="AH325" s="471"/>
      <c r="AI325" s="471"/>
      <c r="AJ325" s="471"/>
      <c r="AK325" s="471"/>
      <c r="AL325" s="471"/>
      <c r="AM325" s="471"/>
      <c r="AN325" s="471"/>
      <c r="AO325" s="471"/>
      <c r="AP325" s="471"/>
      <c r="AQ325" s="471"/>
      <c r="AR325" s="471"/>
      <c r="AS325" s="471"/>
      <c r="AT325" s="143"/>
      <c r="AU325" s="143"/>
      <c r="AV325" s="143"/>
      <c r="AW325" s="143"/>
      <c r="AX325" s="143"/>
      <c r="BA325" s="42"/>
    </row>
    <row r="326" spans="2:53" ht="15" customHeight="1">
      <c r="B326" s="532" t="s">
        <v>170</v>
      </c>
      <c r="C326" s="532"/>
      <c r="D326" s="532"/>
      <c r="E326" s="532"/>
      <c r="F326" s="532"/>
      <c r="G326" s="532"/>
      <c r="H326" s="532"/>
      <c r="I326" s="532"/>
      <c r="J326" s="532"/>
      <c r="K326" s="532"/>
      <c r="L326" s="532"/>
      <c r="M326" s="532"/>
      <c r="N326" s="532"/>
      <c r="O326" s="532"/>
      <c r="P326" s="532"/>
      <c r="Q326" s="532"/>
      <c r="R326" s="532"/>
      <c r="S326" s="532"/>
      <c r="T326" s="532"/>
      <c r="U326" s="532"/>
      <c r="V326" s="532"/>
      <c r="W326" s="532"/>
      <c r="X326" s="532"/>
      <c r="Y326" s="532"/>
      <c r="Z326" s="532"/>
      <c r="AA326" s="532"/>
      <c r="AB326" s="532"/>
      <c r="AC326" s="532"/>
      <c r="AD326" s="532"/>
      <c r="AE326" s="532"/>
      <c r="AF326" s="532"/>
      <c r="AG326" s="532"/>
      <c r="AH326" s="532"/>
      <c r="AI326" s="532"/>
      <c r="AJ326" s="532"/>
      <c r="AK326" s="532"/>
      <c r="AL326" s="532"/>
      <c r="AM326" s="532"/>
      <c r="AN326" s="532"/>
      <c r="AO326" s="532"/>
      <c r="AP326" s="532"/>
      <c r="AQ326" s="532"/>
      <c r="AR326" s="532"/>
      <c r="AS326" s="532"/>
      <c r="AT326" s="143"/>
      <c r="AU326" s="143"/>
      <c r="AV326" s="143"/>
      <c r="AW326" s="143"/>
      <c r="AX326" s="143"/>
      <c r="BA326" s="42"/>
    </row>
    <row r="327" spans="2:53" ht="15" customHeight="1">
      <c r="B327" s="540" t="str">
        <f>IF(BB291="","未入力",BB291)</f>
        <v>未入力</v>
      </c>
      <c r="C327" s="540"/>
      <c r="D327" s="540"/>
      <c r="E327" s="540"/>
      <c r="F327" s="540"/>
      <c r="G327" s="540"/>
      <c r="H327" s="540"/>
      <c r="I327" s="540"/>
      <c r="J327" s="540"/>
      <c r="K327" s="540"/>
      <c r="L327" s="540"/>
      <c r="M327" s="540"/>
      <c r="N327" s="540"/>
      <c r="O327" s="540"/>
      <c r="P327" s="540"/>
      <c r="Q327" s="540"/>
      <c r="R327" s="540"/>
      <c r="S327" s="540"/>
      <c r="T327" s="540"/>
      <c r="U327" s="540"/>
      <c r="V327" s="540"/>
      <c r="W327" s="540"/>
      <c r="X327" s="540"/>
      <c r="Y327" s="540"/>
      <c r="Z327" s="540"/>
      <c r="AA327" s="540"/>
      <c r="AB327" s="540"/>
      <c r="AC327" s="540"/>
      <c r="AD327" s="540"/>
      <c r="AE327" s="540"/>
      <c r="AF327" s="540"/>
      <c r="AG327" s="540"/>
      <c r="AH327" s="540"/>
      <c r="AI327" s="540"/>
      <c r="AJ327" s="540"/>
      <c r="AK327" s="540"/>
      <c r="AL327" s="540"/>
      <c r="AM327" s="540"/>
      <c r="AN327" s="540"/>
      <c r="AO327" s="540"/>
      <c r="AP327" s="540"/>
      <c r="AQ327" s="540"/>
      <c r="AR327" s="540"/>
      <c r="AS327" s="540"/>
      <c r="AT327" s="298"/>
      <c r="AU327" s="298"/>
      <c r="AV327" s="298"/>
      <c r="AW327" s="143"/>
      <c r="AX327" s="143"/>
      <c r="BA327" s="42"/>
    </row>
    <row r="328" spans="2:53" ht="15" customHeight="1">
      <c r="B328" s="540"/>
      <c r="C328" s="540"/>
      <c r="D328" s="540"/>
      <c r="E328" s="540"/>
      <c r="F328" s="540"/>
      <c r="G328" s="540"/>
      <c r="H328" s="540"/>
      <c r="I328" s="540"/>
      <c r="J328" s="540"/>
      <c r="K328" s="540"/>
      <c r="L328" s="540"/>
      <c r="M328" s="540"/>
      <c r="N328" s="540"/>
      <c r="O328" s="540"/>
      <c r="P328" s="540"/>
      <c r="Q328" s="540"/>
      <c r="R328" s="540"/>
      <c r="S328" s="540"/>
      <c r="T328" s="540"/>
      <c r="U328" s="540"/>
      <c r="V328" s="540"/>
      <c r="W328" s="540"/>
      <c r="X328" s="540"/>
      <c r="Y328" s="540"/>
      <c r="Z328" s="540"/>
      <c r="AA328" s="540"/>
      <c r="AB328" s="540"/>
      <c r="AC328" s="540"/>
      <c r="AD328" s="540"/>
      <c r="AE328" s="540"/>
      <c r="AF328" s="540"/>
      <c r="AG328" s="540"/>
      <c r="AH328" s="540"/>
      <c r="AI328" s="540"/>
      <c r="AJ328" s="540"/>
      <c r="AK328" s="540"/>
      <c r="AL328" s="540"/>
      <c r="AM328" s="540"/>
      <c r="AN328" s="540"/>
      <c r="AO328" s="540"/>
      <c r="AP328" s="540"/>
      <c r="AQ328" s="540"/>
      <c r="AR328" s="540"/>
      <c r="AS328" s="540"/>
      <c r="AT328" s="298"/>
      <c r="AU328" s="298"/>
      <c r="AV328" s="298"/>
      <c r="AW328" s="143"/>
      <c r="AX328" s="143"/>
      <c r="BA328" s="42"/>
    </row>
    <row r="329" spans="2:53" ht="15" customHeight="1">
      <c r="B329" s="540"/>
      <c r="C329" s="540"/>
      <c r="D329" s="540"/>
      <c r="E329" s="540"/>
      <c r="F329" s="540"/>
      <c r="G329" s="540"/>
      <c r="H329" s="540"/>
      <c r="I329" s="540"/>
      <c r="J329" s="540"/>
      <c r="K329" s="540"/>
      <c r="L329" s="540"/>
      <c r="M329" s="540"/>
      <c r="N329" s="540"/>
      <c r="O329" s="540"/>
      <c r="P329" s="540"/>
      <c r="Q329" s="540"/>
      <c r="R329" s="540"/>
      <c r="S329" s="540"/>
      <c r="T329" s="540"/>
      <c r="U329" s="540"/>
      <c r="V329" s="540"/>
      <c r="W329" s="540"/>
      <c r="X329" s="540"/>
      <c r="Y329" s="540"/>
      <c r="Z329" s="540"/>
      <c r="AA329" s="540"/>
      <c r="AB329" s="540"/>
      <c r="AC329" s="540"/>
      <c r="AD329" s="540"/>
      <c r="AE329" s="540"/>
      <c r="AF329" s="540"/>
      <c r="AG329" s="540"/>
      <c r="AH329" s="540"/>
      <c r="AI329" s="540"/>
      <c r="AJ329" s="540"/>
      <c r="AK329" s="540"/>
      <c r="AL329" s="540"/>
      <c r="AM329" s="540"/>
      <c r="AN329" s="540"/>
      <c r="AO329" s="540"/>
      <c r="AP329" s="540"/>
      <c r="AQ329" s="540"/>
      <c r="AR329" s="540"/>
      <c r="AS329" s="540"/>
      <c r="AT329" s="298"/>
      <c r="AU329" s="298"/>
      <c r="AV329" s="298"/>
      <c r="AW329" s="143"/>
      <c r="AX329" s="143"/>
      <c r="BA329" s="42"/>
    </row>
    <row r="330" spans="2:53" ht="15" customHeight="1">
      <c r="B330" s="540"/>
      <c r="C330" s="540"/>
      <c r="D330" s="540"/>
      <c r="E330" s="540"/>
      <c r="F330" s="540"/>
      <c r="G330" s="540"/>
      <c r="H330" s="540"/>
      <c r="I330" s="540"/>
      <c r="J330" s="540"/>
      <c r="K330" s="540"/>
      <c r="L330" s="540"/>
      <c r="M330" s="540"/>
      <c r="N330" s="540"/>
      <c r="O330" s="540"/>
      <c r="P330" s="540"/>
      <c r="Q330" s="540"/>
      <c r="R330" s="540"/>
      <c r="S330" s="540"/>
      <c r="T330" s="540"/>
      <c r="U330" s="540"/>
      <c r="V330" s="540"/>
      <c r="W330" s="540"/>
      <c r="X330" s="540"/>
      <c r="Y330" s="540"/>
      <c r="Z330" s="540"/>
      <c r="AA330" s="540"/>
      <c r="AB330" s="540"/>
      <c r="AC330" s="540"/>
      <c r="AD330" s="540"/>
      <c r="AE330" s="540"/>
      <c r="AF330" s="540"/>
      <c r="AG330" s="540"/>
      <c r="AH330" s="540"/>
      <c r="AI330" s="540"/>
      <c r="AJ330" s="540"/>
      <c r="AK330" s="540"/>
      <c r="AL330" s="540"/>
      <c r="AM330" s="540"/>
      <c r="AN330" s="540"/>
      <c r="AO330" s="540"/>
      <c r="AP330" s="540"/>
      <c r="AQ330" s="540"/>
      <c r="AR330" s="540"/>
      <c r="AS330" s="540"/>
      <c r="AT330" s="298"/>
      <c r="AU330" s="298"/>
      <c r="AV330" s="298"/>
      <c r="AW330" s="143"/>
      <c r="AX330" s="143"/>
      <c r="BA330" s="42"/>
    </row>
    <row r="331" spans="2:53" ht="15" customHeight="1">
      <c r="B331" s="540"/>
      <c r="C331" s="540"/>
      <c r="D331" s="540"/>
      <c r="E331" s="540"/>
      <c r="F331" s="540"/>
      <c r="G331" s="540"/>
      <c r="H331" s="540"/>
      <c r="I331" s="540"/>
      <c r="J331" s="540"/>
      <c r="K331" s="540"/>
      <c r="L331" s="540"/>
      <c r="M331" s="540"/>
      <c r="N331" s="540"/>
      <c r="O331" s="540"/>
      <c r="P331" s="540"/>
      <c r="Q331" s="540"/>
      <c r="R331" s="540"/>
      <c r="S331" s="540"/>
      <c r="T331" s="540"/>
      <c r="U331" s="540"/>
      <c r="V331" s="540"/>
      <c r="W331" s="540"/>
      <c r="X331" s="540"/>
      <c r="Y331" s="540"/>
      <c r="Z331" s="540"/>
      <c r="AA331" s="540"/>
      <c r="AB331" s="540"/>
      <c r="AC331" s="540"/>
      <c r="AD331" s="540"/>
      <c r="AE331" s="540"/>
      <c r="AF331" s="540"/>
      <c r="AG331" s="540"/>
      <c r="AH331" s="540"/>
      <c r="AI331" s="540"/>
      <c r="AJ331" s="540"/>
      <c r="AK331" s="540"/>
      <c r="AL331" s="540"/>
      <c r="AM331" s="540"/>
      <c r="AN331" s="540"/>
      <c r="AO331" s="540"/>
      <c r="AP331" s="540"/>
      <c r="AQ331" s="540"/>
      <c r="AR331" s="540"/>
      <c r="AS331" s="540"/>
      <c r="AT331" s="298"/>
      <c r="AU331" s="298"/>
      <c r="AV331" s="298"/>
      <c r="AW331" s="143"/>
      <c r="AX331" s="143"/>
      <c r="BA331" s="42"/>
    </row>
    <row r="332" spans="2:53" ht="15" customHeight="1">
      <c r="B332" s="541" t="s">
        <v>171</v>
      </c>
      <c r="C332" s="541"/>
      <c r="D332" s="541"/>
      <c r="E332" s="541"/>
      <c r="F332" s="541"/>
      <c r="G332" s="541"/>
      <c r="H332" s="541"/>
      <c r="I332" s="541"/>
      <c r="J332" s="541"/>
      <c r="K332" s="541"/>
      <c r="L332" s="541"/>
      <c r="M332" s="541"/>
      <c r="N332" s="541"/>
      <c r="O332" s="541"/>
      <c r="P332" s="541"/>
      <c r="Q332" s="541"/>
      <c r="R332" s="541"/>
      <c r="S332" s="541"/>
      <c r="T332" s="541"/>
      <c r="U332" s="541"/>
      <c r="V332" s="541"/>
      <c r="W332" s="541"/>
      <c r="X332" s="541"/>
      <c r="Y332" s="541"/>
      <c r="Z332" s="541"/>
      <c r="AA332" s="541"/>
      <c r="AB332" s="541"/>
      <c r="AC332" s="541"/>
      <c r="AD332" s="541"/>
      <c r="AE332" s="541"/>
      <c r="AF332" s="541"/>
      <c r="AG332" s="541"/>
      <c r="AH332" s="541"/>
      <c r="AI332" s="541"/>
      <c r="AJ332" s="541"/>
      <c r="AK332" s="541"/>
      <c r="AL332" s="541"/>
      <c r="AM332" s="541"/>
      <c r="AN332" s="541"/>
      <c r="AO332" s="541"/>
      <c r="AP332" s="541"/>
      <c r="AQ332" s="541"/>
      <c r="AR332" s="541"/>
      <c r="AS332" s="541"/>
      <c r="AT332" s="143"/>
      <c r="AU332" s="143"/>
      <c r="AV332" s="143"/>
      <c r="AW332" s="143"/>
      <c r="AX332" s="143"/>
      <c r="BA332" s="42"/>
    </row>
    <row r="333" spans="2:53" ht="15" customHeight="1">
      <c r="B333" s="299" t="s">
        <v>172</v>
      </c>
      <c r="C333" s="475" t="str">
        <f>IF(BB292="","未入力",BB292)</f>
        <v>未入力</v>
      </c>
      <c r="D333" s="475"/>
      <c r="E333" s="475"/>
      <c r="F333" s="475"/>
      <c r="G333" s="475"/>
      <c r="H333" s="475"/>
      <c r="I333" s="475"/>
      <c r="J333" s="475"/>
      <c r="K333" s="475"/>
      <c r="L333" s="475"/>
      <c r="M333" s="475"/>
      <c r="N333" s="475"/>
      <c r="O333" s="475"/>
      <c r="P333" s="475"/>
      <c r="Q333" s="475"/>
      <c r="R333" s="475"/>
      <c r="S333" s="475"/>
      <c r="T333" s="471" t="s">
        <v>173</v>
      </c>
      <c r="U333" s="471"/>
      <c r="V333" s="471"/>
      <c r="W333" s="471"/>
      <c r="X333" s="471"/>
      <c r="Y333" s="471"/>
      <c r="Z333" s="471"/>
      <c r="AA333" s="471"/>
      <c r="AB333" s="471"/>
      <c r="AC333" s="471"/>
      <c r="AD333" s="471"/>
      <c r="AE333" s="471"/>
      <c r="AF333" s="471"/>
      <c r="AG333" s="471"/>
      <c r="AH333" s="471"/>
      <c r="AI333" s="471"/>
      <c r="AJ333" s="471"/>
      <c r="AK333" s="471"/>
      <c r="AL333" s="471"/>
      <c r="AM333" s="471"/>
      <c r="AN333" s="471"/>
      <c r="AO333" s="471"/>
      <c r="AP333" s="471"/>
      <c r="AQ333" s="471"/>
      <c r="AR333" s="471"/>
      <c r="AS333" s="471"/>
      <c r="AT333" s="143"/>
      <c r="AU333" s="143"/>
      <c r="AV333" s="143"/>
      <c r="AW333" s="143"/>
      <c r="AX333" s="143"/>
      <c r="BA333" s="42"/>
    </row>
    <row r="334" spans="2:53" ht="15" customHeight="1">
      <c r="B334" s="293"/>
      <c r="C334" s="149"/>
      <c r="D334" s="300"/>
      <c r="E334" s="549" t="s">
        <v>258</v>
      </c>
      <c r="F334" s="549"/>
      <c r="G334" s="549"/>
      <c r="H334" s="549"/>
      <c r="I334" s="549"/>
      <c r="J334" s="549"/>
      <c r="K334" s="549"/>
      <c r="L334" s="549"/>
      <c r="M334" s="549"/>
      <c r="N334" s="549"/>
      <c r="O334" s="549"/>
      <c r="P334" s="549"/>
      <c r="Q334" s="143"/>
      <c r="R334" s="143"/>
      <c r="S334" s="301"/>
      <c r="T334" s="489" t="s">
        <v>174</v>
      </c>
      <c r="U334" s="489"/>
      <c r="V334" s="489"/>
      <c r="W334" s="489"/>
      <c r="X334" s="489"/>
      <c r="Y334" s="489"/>
      <c r="Z334" s="489"/>
      <c r="AA334" s="489"/>
      <c r="AB334" s="489"/>
      <c r="AC334" s="489"/>
      <c r="AD334" s="489"/>
      <c r="AE334" s="489"/>
      <c r="AF334" s="489"/>
      <c r="AG334" s="489"/>
      <c r="AH334" s="489"/>
      <c r="AI334" s="489"/>
      <c r="AJ334" s="489"/>
      <c r="AK334" s="489"/>
      <c r="AL334" s="489"/>
      <c r="AM334" s="489"/>
      <c r="AN334" s="489"/>
      <c r="AO334" s="489"/>
      <c r="AP334" s="489"/>
      <c r="AQ334" s="489"/>
      <c r="AR334" s="489"/>
      <c r="AS334" s="489"/>
      <c r="AT334" s="143"/>
      <c r="AU334" s="143"/>
      <c r="AV334" s="143"/>
      <c r="AW334" s="143"/>
      <c r="AX334" s="143"/>
      <c r="BA334" s="42"/>
    </row>
    <row r="335" spans="2:53" ht="15" customHeight="1">
      <c r="B335" s="471" t="s">
        <v>175</v>
      </c>
      <c r="C335" s="471"/>
      <c r="D335" s="471"/>
      <c r="E335" s="471"/>
      <c r="F335" s="471"/>
      <c r="G335" s="471"/>
      <c r="H335" s="471"/>
      <c r="I335" s="471"/>
      <c r="J335" s="471"/>
      <c r="K335" s="471"/>
      <c r="L335" s="471"/>
      <c r="M335" s="471"/>
      <c r="N335" s="471"/>
      <c r="O335" s="471"/>
      <c r="P335" s="471"/>
      <c r="Q335" s="471"/>
      <c r="R335" s="471"/>
      <c r="S335" s="471"/>
      <c r="T335" s="471"/>
      <c r="U335" s="471"/>
      <c r="V335" s="471"/>
      <c r="W335" s="471"/>
      <c r="X335" s="471"/>
      <c r="Y335" s="471"/>
      <c r="Z335" s="471"/>
      <c r="AA335" s="471"/>
      <c r="AB335" s="471"/>
      <c r="AC335" s="471"/>
      <c r="AD335" s="471"/>
      <c r="AE335" s="471"/>
      <c r="AF335" s="471"/>
      <c r="AG335" s="471"/>
      <c r="AH335" s="471"/>
      <c r="AI335" s="471"/>
      <c r="AJ335" s="471"/>
      <c r="AK335" s="471"/>
      <c r="AL335" s="471"/>
      <c r="AM335" s="471"/>
      <c r="AN335" s="471"/>
      <c r="AO335" s="471"/>
      <c r="AP335" s="471"/>
      <c r="AQ335" s="471"/>
      <c r="AR335" s="471"/>
      <c r="AS335" s="471"/>
      <c r="AT335" s="143"/>
      <c r="AU335" s="143"/>
      <c r="AV335" s="143"/>
      <c r="AW335" s="143"/>
      <c r="AX335" s="143"/>
      <c r="BA335" s="42"/>
    </row>
    <row r="336" spans="2:53" ht="15" customHeight="1">
      <c r="B336" s="552" t="s">
        <v>176</v>
      </c>
      <c r="C336" s="552"/>
      <c r="D336" s="552"/>
      <c r="E336" s="552"/>
      <c r="F336" s="552"/>
      <c r="G336" s="552"/>
      <c r="H336" s="552"/>
      <c r="I336" s="552"/>
      <c r="J336" s="552"/>
      <c r="K336" s="552"/>
      <c r="L336" s="552"/>
      <c r="M336" s="552"/>
      <c r="N336" s="552"/>
      <c r="O336" s="552"/>
      <c r="P336" s="552"/>
      <c r="Q336" s="552"/>
      <c r="R336" s="552"/>
      <c r="S336" s="552"/>
      <c r="T336" s="552"/>
      <c r="U336" s="552"/>
      <c r="V336" s="552"/>
      <c r="W336" s="552"/>
      <c r="X336" s="552"/>
      <c r="Y336" s="552"/>
      <c r="Z336" s="552"/>
      <c r="AA336" s="552"/>
      <c r="AB336" s="552"/>
      <c r="AC336" s="552"/>
      <c r="AD336" s="552"/>
      <c r="AE336" s="552"/>
      <c r="AF336" s="552"/>
      <c r="AG336" s="552"/>
      <c r="AH336" s="552"/>
      <c r="AI336" s="552"/>
      <c r="AJ336" s="552"/>
      <c r="AK336" s="552"/>
      <c r="AL336" s="552"/>
      <c r="AM336" s="552"/>
      <c r="AN336" s="552"/>
      <c r="AO336" s="552"/>
      <c r="AP336" s="552"/>
      <c r="AQ336" s="552"/>
      <c r="AR336" s="552"/>
      <c r="AS336" s="552"/>
      <c r="AT336" s="143"/>
      <c r="AU336" s="143"/>
      <c r="AV336" s="143"/>
      <c r="AW336" s="143"/>
      <c r="AX336" s="143"/>
      <c r="BA336" s="42"/>
    </row>
    <row r="337" spans="2:53" ht="15" customHeight="1">
      <c r="B337" s="553" t="s">
        <v>177</v>
      </c>
      <c r="C337" s="553"/>
      <c r="D337" s="553"/>
      <c r="E337" s="553"/>
      <c r="F337" s="553"/>
      <c r="G337" s="553"/>
      <c r="H337" s="553"/>
      <c r="I337" s="553"/>
      <c r="J337" s="553"/>
      <c r="K337" s="553"/>
      <c r="L337" s="553"/>
      <c r="M337" s="553"/>
      <c r="N337" s="553"/>
      <c r="O337" s="553"/>
      <c r="P337" s="553"/>
      <c r="Q337" s="553"/>
      <c r="R337" s="553"/>
      <c r="S337" s="553"/>
      <c r="T337" s="553"/>
      <c r="U337" s="553"/>
      <c r="V337" s="553"/>
      <c r="W337" s="553"/>
      <c r="X337" s="553"/>
      <c r="Y337" s="553"/>
      <c r="Z337" s="553"/>
      <c r="AA337" s="553"/>
      <c r="AB337" s="553"/>
      <c r="AC337" s="553"/>
      <c r="AD337" s="553"/>
      <c r="AE337" s="553"/>
      <c r="AF337" s="553"/>
      <c r="AG337" s="553"/>
      <c r="AH337" s="553"/>
      <c r="AI337" s="553"/>
      <c r="AJ337" s="553"/>
      <c r="AK337" s="553"/>
      <c r="AL337" s="553"/>
      <c r="AM337" s="553"/>
      <c r="AN337" s="553"/>
      <c r="AO337" s="553"/>
      <c r="AP337" s="553"/>
      <c r="AQ337" s="553"/>
      <c r="AR337" s="553"/>
      <c r="AS337" s="553"/>
      <c r="AT337" s="143"/>
      <c r="AU337" s="143"/>
      <c r="AV337" s="143"/>
      <c r="AW337" s="143"/>
      <c r="AX337" s="143"/>
      <c r="BA337" s="42"/>
    </row>
    <row r="338" spans="2:53" ht="15" customHeight="1">
      <c r="B338" s="471" t="s">
        <v>178</v>
      </c>
      <c r="C338" s="471"/>
      <c r="D338" s="471"/>
      <c r="E338" s="471"/>
      <c r="F338" s="471"/>
      <c r="G338" s="471"/>
      <c r="H338" s="471"/>
      <c r="I338" s="471"/>
      <c r="J338" s="471"/>
      <c r="K338" s="471"/>
      <c r="L338" s="471"/>
      <c r="M338" s="471"/>
      <c r="N338" s="471"/>
      <c r="O338" s="471"/>
      <c r="P338" s="471"/>
      <c r="Q338" s="471"/>
      <c r="R338" s="471"/>
      <c r="S338" s="471"/>
      <c r="T338" s="471"/>
      <c r="U338" s="471"/>
      <c r="V338" s="471"/>
      <c r="W338" s="471"/>
      <c r="X338" s="471"/>
      <c r="Y338" s="471"/>
      <c r="Z338" s="471"/>
      <c r="AA338" s="471"/>
      <c r="AB338" s="471"/>
      <c r="AC338" s="471"/>
      <c r="AD338" s="471"/>
      <c r="AE338" s="471"/>
      <c r="AF338" s="471"/>
      <c r="AG338" s="471"/>
      <c r="AH338" s="471"/>
      <c r="AI338" s="471"/>
      <c r="AJ338" s="471"/>
      <c r="AK338" s="471"/>
      <c r="AL338" s="471"/>
      <c r="AM338" s="471"/>
      <c r="AN338" s="471"/>
      <c r="AO338" s="471"/>
      <c r="AP338" s="471"/>
      <c r="AQ338" s="471"/>
      <c r="AR338" s="471"/>
      <c r="AS338" s="471"/>
      <c r="AT338" s="143"/>
      <c r="AU338" s="143"/>
      <c r="AV338" s="143"/>
      <c r="AW338" s="143"/>
      <c r="AX338" s="143"/>
      <c r="BA338" s="42"/>
    </row>
    <row r="339" spans="2:53" ht="15" customHeight="1">
      <c r="B339" s="471" t="s">
        <v>179</v>
      </c>
      <c r="C339" s="471"/>
      <c r="D339" s="471"/>
      <c r="E339" s="471"/>
      <c r="F339" s="471"/>
      <c r="G339" s="471"/>
      <c r="H339" s="471"/>
      <c r="I339" s="471"/>
      <c r="J339" s="471"/>
      <c r="K339" s="471"/>
      <c r="L339" s="471"/>
      <c r="M339" s="471"/>
      <c r="N339" s="471"/>
      <c r="O339" s="471"/>
      <c r="P339" s="471"/>
      <c r="Q339" s="471"/>
      <c r="R339" s="471"/>
      <c r="S339" s="471"/>
      <c r="T339" s="471"/>
      <c r="U339" s="471"/>
      <c r="V339" s="471"/>
      <c r="W339" s="471"/>
      <c r="X339" s="471"/>
      <c r="Y339" s="471"/>
      <c r="Z339" s="471"/>
      <c r="AA339" s="471"/>
      <c r="AB339" s="471"/>
      <c r="AC339" s="471"/>
      <c r="AD339" s="471"/>
      <c r="AE339" s="471"/>
      <c r="AF339" s="471"/>
      <c r="AG339" s="471"/>
      <c r="AH339" s="471"/>
      <c r="AI339" s="471"/>
      <c r="AJ339" s="471"/>
      <c r="AK339" s="471"/>
      <c r="AL339" s="471"/>
      <c r="AM339" s="471"/>
      <c r="AN339" s="471"/>
      <c r="AO339" s="471"/>
      <c r="AP339" s="471"/>
      <c r="AQ339" s="471"/>
      <c r="AR339" s="471"/>
      <c r="AS339" s="471"/>
      <c r="AT339" s="143"/>
      <c r="AU339" s="143"/>
      <c r="AV339" s="143"/>
      <c r="AW339" s="143"/>
      <c r="AX339" s="143"/>
      <c r="BA339" s="42"/>
    </row>
    <row r="340" spans="2:53" ht="11.25" customHeight="1">
      <c r="B340" s="554" t="s">
        <v>259</v>
      </c>
      <c r="C340" s="555"/>
      <c r="D340" s="555"/>
      <c r="E340" s="555"/>
      <c r="F340" s="555"/>
      <c r="G340" s="555"/>
      <c r="H340" s="555"/>
      <c r="I340" s="555"/>
      <c r="J340" s="555"/>
      <c r="K340" s="555"/>
      <c r="L340" s="555"/>
      <c r="M340" s="555"/>
      <c r="N340" s="555"/>
      <c r="O340" s="555"/>
      <c r="P340" s="555"/>
      <c r="Q340" s="555"/>
      <c r="R340" s="555"/>
      <c r="S340" s="555"/>
      <c r="T340" s="555"/>
      <c r="U340" s="555"/>
      <c r="V340" s="555"/>
      <c r="W340" s="555"/>
      <c r="X340" s="555"/>
      <c r="Y340" s="555"/>
      <c r="Z340" s="555"/>
      <c r="AA340" s="555"/>
      <c r="AB340" s="555"/>
      <c r="AC340" s="555"/>
      <c r="AD340" s="555"/>
      <c r="AE340" s="555"/>
      <c r="AF340" s="555"/>
      <c r="AG340" s="555"/>
      <c r="AH340" s="555"/>
      <c r="AI340" s="555"/>
      <c r="AJ340" s="555"/>
      <c r="AK340" s="555"/>
      <c r="AL340" s="555"/>
      <c r="AM340" s="555"/>
      <c r="AN340" s="555"/>
      <c r="AO340" s="555"/>
      <c r="AP340" s="555"/>
      <c r="AQ340" s="555"/>
      <c r="AR340" s="555"/>
      <c r="AS340" s="555"/>
      <c r="AT340" s="143"/>
      <c r="AU340" s="143"/>
      <c r="AV340" s="143"/>
      <c r="AW340" s="143"/>
      <c r="AX340" s="143"/>
      <c r="BA340" s="42"/>
    </row>
    <row r="341" spans="2:53" ht="15" customHeight="1">
      <c r="B341" s="542" t="s">
        <v>260</v>
      </c>
      <c r="C341" s="542"/>
      <c r="D341" s="542"/>
      <c r="E341" s="542"/>
      <c r="F341" s="542"/>
      <c r="G341" s="542"/>
      <c r="H341" s="542"/>
      <c r="I341" s="542"/>
      <c r="J341" s="542"/>
      <c r="K341" s="542"/>
      <c r="L341" s="542"/>
      <c r="M341" s="542"/>
      <c r="N341" s="542"/>
      <c r="O341" s="143"/>
      <c r="P341" s="143"/>
      <c r="Q341" s="143"/>
      <c r="R341" s="143"/>
      <c r="S341" s="143"/>
      <c r="T341" s="143"/>
      <c r="U341" s="143"/>
      <c r="V341" s="143"/>
      <c r="W341" s="143"/>
      <c r="X341" s="143"/>
      <c r="Y341" s="143"/>
      <c r="Z341" s="143"/>
      <c r="AA341" s="143"/>
      <c r="AB341" s="143"/>
      <c r="AC341" s="143"/>
      <c r="AD341" s="143"/>
      <c r="AE341" s="143"/>
      <c r="AF341" s="143"/>
      <c r="AG341" s="143"/>
      <c r="AH341" s="143"/>
      <c r="AI341" s="143"/>
      <c r="AJ341" s="143"/>
      <c r="AK341" s="143"/>
      <c r="AL341" s="143"/>
      <c r="AM341" s="143"/>
      <c r="AN341" s="143"/>
      <c r="AO341" s="143"/>
      <c r="AP341" s="143"/>
      <c r="AQ341" s="143"/>
      <c r="AR341" s="143"/>
      <c r="AS341" s="143"/>
      <c r="AT341" s="143"/>
      <c r="AU341" s="143"/>
      <c r="AV341" s="143"/>
      <c r="AW341" s="143"/>
      <c r="AX341" s="143"/>
      <c r="BA341" s="42"/>
    </row>
    <row r="342" spans="2:53" ht="15" customHeight="1">
      <c r="B342" s="471" t="s">
        <v>263</v>
      </c>
      <c r="C342" s="471"/>
      <c r="D342" s="471"/>
      <c r="E342" s="471"/>
      <c r="F342" s="471"/>
      <c r="G342" s="471"/>
      <c r="H342" s="471"/>
      <c r="I342" s="471"/>
      <c r="J342" s="471"/>
      <c r="K342" s="471"/>
      <c r="L342" s="471"/>
      <c r="M342" s="471"/>
      <c r="N342" s="471"/>
      <c r="O342" s="1"/>
      <c r="P342" s="1"/>
      <c r="Q342" s="1"/>
      <c r="R342" s="347"/>
      <c r="S342" s="347"/>
      <c r="T342" s="533" t="s">
        <v>180</v>
      </c>
      <c r="U342" s="533"/>
      <c r="V342" s="450" t="str">
        <f>IF(BB293="","未入力",BB293)</f>
        <v>未入力</v>
      </c>
      <c r="W342" s="450"/>
      <c r="X342" s="450"/>
      <c r="Y342" s="450"/>
      <c r="Z342" s="450"/>
      <c r="AA342" s="450"/>
      <c r="AB342" s="450"/>
      <c r="AC342" s="450"/>
      <c r="AD342" s="450"/>
      <c r="AE342" s="450"/>
      <c r="AF342" s="346"/>
      <c r="AG342" s="346"/>
      <c r="AH342" s="346"/>
      <c r="AI342" s="449" t="str">
        <f>IF(BB294="","未入力",BB294)</f>
        <v>未入力</v>
      </c>
      <c r="AJ342" s="449"/>
      <c r="AK342" s="449"/>
      <c r="AL342" s="449"/>
      <c r="AM342" s="449"/>
      <c r="AN342" s="449"/>
      <c r="AO342" s="449"/>
      <c r="AP342" s="449"/>
      <c r="AQ342" s="449"/>
      <c r="AR342" s="449"/>
      <c r="AS342" s="449"/>
      <c r="AT342" s="143"/>
      <c r="AU342" s="143"/>
      <c r="AV342" s="143"/>
      <c r="AW342" s="143"/>
      <c r="AX342" s="143"/>
      <c r="BA342" s="42"/>
    </row>
    <row r="343" spans="2:53" ht="15" customHeight="1">
      <c r="B343" s="542" t="s">
        <v>261</v>
      </c>
      <c r="C343" s="542"/>
      <c r="D343" s="542"/>
      <c r="E343" s="542"/>
      <c r="F343" s="542"/>
      <c r="G343" s="542"/>
      <c r="H343" s="542"/>
      <c r="I343" s="542"/>
      <c r="J343" s="542"/>
      <c r="K343" s="542"/>
      <c r="L343" s="542"/>
      <c r="M343" s="542"/>
      <c r="N343" s="542"/>
      <c r="O343" s="143"/>
      <c r="P343" s="143"/>
      <c r="Q343" s="143"/>
      <c r="R343" s="143"/>
      <c r="S343" s="143"/>
      <c r="T343" s="143"/>
      <c r="U343" s="143"/>
      <c r="V343" s="143"/>
      <c r="W343" s="143"/>
      <c r="X343" s="143"/>
      <c r="Y343" s="143"/>
      <c r="Z343" s="143"/>
      <c r="AA343" s="143"/>
      <c r="AB343" s="143"/>
      <c r="AC343" s="302"/>
      <c r="AD343" s="302"/>
      <c r="AE343" s="302"/>
      <c r="AF343" s="302"/>
      <c r="AG343" s="302"/>
      <c r="AH343" s="302"/>
      <c r="AI343" s="302"/>
      <c r="AJ343" s="302"/>
      <c r="AK343" s="302"/>
      <c r="AL343" s="302"/>
      <c r="AM343" s="302"/>
      <c r="AN343" s="302"/>
      <c r="AO343" s="302"/>
      <c r="AP343" s="302"/>
      <c r="AQ343" s="302"/>
      <c r="AR343" s="143"/>
      <c r="AS343" s="143"/>
      <c r="AT343" s="143"/>
      <c r="AU343" s="143"/>
      <c r="AV343" s="143"/>
      <c r="AW343" s="143"/>
      <c r="AX343" s="143"/>
      <c r="BA343" s="42"/>
    </row>
    <row r="344" spans="2:53" ht="15" customHeight="1">
      <c r="B344" s="471" t="s">
        <v>262</v>
      </c>
      <c r="C344" s="471"/>
      <c r="D344" s="471"/>
      <c r="E344" s="471"/>
      <c r="F344" s="471"/>
      <c r="G344" s="471"/>
      <c r="H344" s="471"/>
      <c r="I344" s="471"/>
      <c r="J344" s="471"/>
      <c r="K344" s="471"/>
      <c r="L344" s="471"/>
      <c r="M344" s="471"/>
      <c r="N344" s="471"/>
      <c r="O344" s="1"/>
      <c r="P344" s="1"/>
      <c r="Q344" s="1"/>
      <c r="R344" s="348"/>
      <c r="S344" s="348"/>
      <c r="T344" s="533" t="s">
        <v>180</v>
      </c>
      <c r="U344" s="533"/>
      <c r="V344" s="451" t="str">
        <f>IF(BB295="","未入力",BB295)</f>
        <v>未入力</v>
      </c>
      <c r="W344" s="451"/>
      <c r="X344" s="451"/>
      <c r="Y344" s="451"/>
      <c r="Z344" s="451"/>
      <c r="AA344" s="451"/>
      <c r="AB344" s="451"/>
      <c r="AC344" s="451"/>
      <c r="AD344" s="451"/>
      <c r="AE344" s="451"/>
      <c r="AF344" s="346"/>
      <c r="AG344" s="346"/>
      <c r="AH344" s="346"/>
      <c r="AI344" s="449" t="str">
        <f>IF(BB296="","未入力",BB296)</f>
        <v>未入力</v>
      </c>
      <c r="AJ344" s="449"/>
      <c r="AK344" s="449"/>
      <c r="AL344" s="449"/>
      <c r="AM344" s="449"/>
      <c r="AN344" s="449"/>
      <c r="AO344" s="449"/>
      <c r="AP344" s="449"/>
      <c r="AQ344" s="449"/>
      <c r="AR344" s="449"/>
      <c r="AS344" s="449"/>
      <c r="AT344" s="143"/>
      <c r="AU344" s="143"/>
      <c r="AV344" s="143"/>
      <c r="AW344" s="143"/>
      <c r="AX344" s="143"/>
      <c r="BA344" s="42"/>
    </row>
    <row r="345" spans="2:53" ht="8.25" customHeight="1">
      <c r="B345" s="293"/>
      <c r="C345" s="293"/>
      <c r="D345" s="292"/>
      <c r="E345" s="292"/>
      <c r="F345" s="292"/>
      <c r="G345" s="292"/>
      <c r="H345" s="292"/>
      <c r="I345" s="292"/>
      <c r="J345" s="292"/>
      <c r="K345" s="143"/>
      <c r="L345" s="143"/>
      <c r="M345" s="143"/>
      <c r="N345" s="143"/>
      <c r="O345" s="143"/>
      <c r="P345" s="143"/>
      <c r="Q345" s="143"/>
      <c r="R345" s="143"/>
      <c r="S345" s="143"/>
      <c r="T345" s="143"/>
      <c r="U345" s="143"/>
      <c r="V345" s="143"/>
      <c r="W345" s="143"/>
      <c r="X345" s="143"/>
      <c r="Y345" s="143"/>
      <c r="Z345" s="143"/>
      <c r="AA345" s="143"/>
      <c r="AB345" s="143"/>
      <c r="AC345" s="143"/>
      <c r="AD345" s="143"/>
      <c r="AE345" s="143"/>
      <c r="AF345" s="143"/>
      <c r="AG345" s="143"/>
      <c r="AH345" s="143"/>
      <c r="AI345" s="143"/>
      <c r="AJ345" s="143"/>
      <c r="AK345" s="143"/>
      <c r="AL345" s="143"/>
      <c r="AM345" s="143"/>
      <c r="AN345" s="143"/>
      <c r="AO345" s="143"/>
      <c r="AP345" s="143"/>
      <c r="AQ345" s="143"/>
      <c r="AR345" s="143"/>
      <c r="AS345" s="143"/>
      <c r="AT345" s="143"/>
      <c r="AU345" s="143"/>
      <c r="AV345" s="143"/>
      <c r="AW345" s="143"/>
      <c r="AX345" s="143"/>
      <c r="BA345" s="42"/>
    </row>
    <row r="346" spans="2:53" ht="15" customHeight="1">
      <c r="B346" s="471" t="s">
        <v>181</v>
      </c>
      <c r="C346" s="471"/>
      <c r="D346" s="471"/>
      <c r="E346" s="471"/>
      <c r="F346" s="471"/>
      <c r="G346" s="471"/>
      <c r="H346" s="471"/>
      <c r="I346" s="471"/>
      <c r="J346" s="471"/>
      <c r="K346" s="471"/>
      <c r="L346" s="471"/>
      <c r="M346" s="471"/>
      <c r="N346" s="471"/>
      <c r="O346" s="471"/>
      <c r="P346" s="471"/>
      <c r="Q346" s="471"/>
      <c r="R346" s="471"/>
      <c r="S346" s="471"/>
      <c r="T346" s="471"/>
      <c r="U346" s="471"/>
      <c r="V346" s="471"/>
      <c r="W346" s="471"/>
      <c r="X346" s="471"/>
      <c r="Y346" s="471"/>
      <c r="Z346" s="471"/>
      <c r="AA346" s="471"/>
      <c r="AB346" s="471"/>
      <c r="AC346" s="471"/>
      <c r="AD346" s="471"/>
      <c r="AE346" s="471"/>
      <c r="AF346" s="471"/>
      <c r="AG346" s="471"/>
      <c r="AH346" s="471"/>
      <c r="AI346" s="471"/>
      <c r="AJ346" s="471"/>
      <c r="AK346" s="471"/>
      <c r="AL346" s="471"/>
      <c r="AM346" s="471"/>
      <c r="AN346" s="471"/>
      <c r="AO346" s="471"/>
      <c r="AP346" s="471"/>
      <c r="AQ346" s="471"/>
      <c r="AR346" s="471"/>
      <c r="AS346" s="471"/>
      <c r="AT346" s="143"/>
      <c r="AU346" s="143"/>
      <c r="AV346" s="143"/>
      <c r="AW346" s="143"/>
      <c r="AX346" s="143"/>
      <c r="BA346" s="42"/>
    </row>
    <row r="347" spans="2:53" ht="15" customHeight="1">
      <c r="B347" s="542" t="s">
        <v>182</v>
      </c>
      <c r="C347" s="542"/>
      <c r="D347" s="542"/>
      <c r="E347" s="542"/>
      <c r="F347" s="542"/>
      <c r="G347" s="542"/>
      <c r="H347" s="542"/>
      <c r="I347" s="542"/>
      <c r="J347" s="542"/>
      <c r="K347" s="542"/>
      <c r="L347" s="542"/>
      <c r="M347" s="542"/>
      <c r="N347" s="542"/>
      <c r="O347" s="542"/>
      <c r="P347" s="542"/>
      <c r="Q347" s="542"/>
      <c r="R347" s="542"/>
      <c r="S347" s="542"/>
      <c r="T347" s="542"/>
      <c r="U347" s="542"/>
      <c r="V347" s="542"/>
      <c r="W347" s="542"/>
      <c r="X347" s="542"/>
      <c r="Y347" s="542"/>
      <c r="Z347" s="542"/>
      <c r="AA347" s="542"/>
      <c r="AB347" s="542"/>
      <c r="AC347" s="542"/>
      <c r="AD347" s="542"/>
      <c r="AE347" s="542"/>
      <c r="AF347" s="542"/>
      <c r="AG347" s="542"/>
      <c r="AH347" s="542"/>
      <c r="AI347" s="542"/>
      <c r="AJ347" s="542"/>
      <c r="AK347" s="542"/>
      <c r="AL347" s="542"/>
      <c r="AM347" s="542"/>
      <c r="AN347" s="542"/>
      <c r="AO347" s="542"/>
      <c r="AP347" s="542"/>
      <c r="AQ347" s="542"/>
      <c r="AR347" s="542"/>
      <c r="AS347" s="542"/>
      <c r="AT347" s="143"/>
      <c r="AU347" s="143"/>
      <c r="AV347" s="143"/>
      <c r="AW347" s="143"/>
      <c r="AX347" s="143"/>
      <c r="BA347" s="350"/>
    </row>
    <row r="348" spans="2:53" ht="15" customHeight="1">
      <c r="B348" s="543" t="str">
        <f>IF(BB297="","未入力",BB297)</f>
        <v>未入力</v>
      </c>
      <c r="C348" s="543"/>
      <c r="D348" s="543"/>
      <c r="E348" s="543"/>
      <c r="F348" s="543"/>
      <c r="G348" s="543"/>
      <c r="H348" s="543"/>
      <c r="I348" s="543"/>
      <c r="J348" s="543"/>
      <c r="K348" s="543"/>
      <c r="L348" s="543"/>
      <c r="M348" s="543"/>
      <c r="N348" s="543"/>
      <c r="O348" s="543"/>
      <c r="P348" s="543"/>
      <c r="Q348" s="543"/>
      <c r="R348" s="543"/>
      <c r="S348" s="543"/>
      <c r="T348" s="543"/>
      <c r="U348" s="543"/>
      <c r="V348" s="543"/>
      <c r="W348" s="543"/>
      <c r="X348" s="543"/>
      <c r="Y348" s="543"/>
      <c r="Z348" s="543"/>
      <c r="AA348" s="543"/>
      <c r="AB348" s="543"/>
      <c r="AC348" s="543"/>
      <c r="AD348" s="543"/>
      <c r="AE348" s="543"/>
      <c r="AF348" s="543"/>
      <c r="AG348" s="543"/>
      <c r="AH348" s="543"/>
      <c r="AI348" s="543"/>
      <c r="AJ348" s="543"/>
      <c r="AK348" s="543"/>
      <c r="AL348" s="543"/>
      <c r="AM348" s="543"/>
      <c r="AN348" s="543"/>
      <c r="AO348" s="543"/>
      <c r="AP348" s="543"/>
      <c r="AQ348" s="543"/>
      <c r="AR348" s="543"/>
      <c r="AS348" s="543"/>
      <c r="AT348" s="143"/>
      <c r="AU348" s="143"/>
      <c r="AV348" s="143"/>
      <c r="AW348" s="143"/>
      <c r="AX348" s="143"/>
      <c r="BA348" s="42"/>
    </row>
    <row r="349" spans="2:53" ht="15" customHeight="1">
      <c r="B349" s="543"/>
      <c r="C349" s="543"/>
      <c r="D349" s="543"/>
      <c r="E349" s="543"/>
      <c r="F349" s="543"/>
      <c r="G349" s="543"/>
      <c r="H349" s="543"/>
      <c r="I349" s="543"/>
      <c r="J349" s="543"/>
      <c r="K349" s="543"/>
      <c r="L349" s="543"/>
      <c r="M349" s="543"/>
      <c r="N349" s="543"/>
      <c r="O349" s="543"/>
      <c r="P349" s="543"/>
      <c r="Q349" s="543"/>
      <c r="R349" s="543"/>
      <c r="S349" s="543"/>
      <c r="T349" s="543"/>
      <c r="U349" s="543"/>
      <c r="V349" s="543"/>
      <c r="W349" s="543"/>
      <c r="X349" s="543"/>
      <c r="Y349" s="543"/>
      <c r="Z349" s="543"/>
      <c r="AA349" s="543"/>
      <c r="AB349" s="543"/>
      <c r="AC349" s="543"/>
      <c r="AD349" s="543"/>
      <c r="AE349" s="543"/>
      <c r="AF349" s="543"/>
      <c r="AG349" s="543"/>
      <c r="AH349" s="543"/>
      <c r="AI349" s="543"/>
      <c r="AJ349" s="543"/>
      <c r="AK349" s="543"/>
      <c r="AL349" s="543"/>
      <c r="AM349" s="543"/>
      <c r="AN349" s="543"/>
      <c r="AO349" s="543"/>
      <c r="AP349" s="543"/>
      <c r="AQ349" s="543"/>
      <c r="AR349" s="543"/>
      <c r="AS349" s="543"/>
      <c r="AT349" s="143"/>
      <c r="AU349" s="143"/>
      <c r="AV349" s="143"/>
      <c r="AW349" s="143"/>
      <c r="AX349" s="143"/>
      <c r="BA349" s="42"/>
    </row>
    <row r="350" spans="2:53" ht="15" customHeight="1">
      <c r="B350" s="543"/>
      <c r="C350" s="543"/>
      <c r="D350" s="543"/>
      <c r="E350" s="543"/>
      <c r="F350" s="543"/>
      <c r="G350" s="543"/>
      <c r="H350" s="543"/>
      <c r="I350" s="543"/>
      <c r="J350" s="543"/>
      <c r="K350" s="543"/>
      <c r="L350" s="543"/>
      <c r="M350" s="543"/>
      <c r="N350" s="543"/>
      <c r="O350" s="543"/>
      <c r="P350" s="543"/>
      <c r="Q350" s="543"/>
      <c r="R350" s="543"/>
      <c r="S350" s="543"/>
      <c r="T350" s="543"/>
      <c r="U350" s="543"/>
      <c r="V350" s="543"/>
      <c r="W350" s="543"/>
      <c r="X350" s="543"/>
      <c r="Y350" s="543"/>
      <c r="Z350" s="543"/>
      <c r="AA350" s="543"/>
      <c r="AB350" s="543"/>
      <c r="AC350" s="543"/>
      <c r="AD350" s="543"/>
      <c r="AE350" s="543"/>
      <c r="AF350" s="543"/>
      <c r="AG350" s="543"/>
      <c r="AH350" s="543"/>
      <c r="AI350" s="543"/>
      <c r="AJ350" s="543"/>
      <c r="AK350" s="543"/>
      <c r="AL350" s="543"/>
      <c r="AM350" s="543"/>
      <c r="AN350" s="543"/>
      <c r="AO350" s="543"/>
      <c r="AP350" s="543"/>
      <c r="AQ350" s="543"/>
      <c r="AR350" s="543"/>
      <c r="AS350" s="543"/>
      <c r="AT350" s="143"/>
      <c r="AU350" s="143"/>
      <c r="AV350" s="143"/>
      <c r="AW350" s="143"/>
      <c r="AX350" s="143"/>
      <c r="BA350" s="42"/>
    </row>
    <row r="351" spans="2:53" ht="15" customHeight="1">
      <c r="B351" s="543"/>
      <c r="C351" s="543"/>
      <c r="D351" s="543"/>
      <c r="E351" s="543"/>
      <c r="F351" s="543"/>
      <c r="G351" s="543"/>
      <c r="H351" s="543"/>
      <c r="I351" s="543"/>
      <c r="J351" s="543"/>
      <c r="K351" s="543"/>
      <c r="L351" s="543"/>
      <c r="M351" s="543"/>
      <c r="N351" s="543"/>
      <c r="O351" s="543"/>
      <c r="P351" s="543"/>
      <c r="Q351" s="543"/>
      <c r="R351" s="543"/>
      <c r="S351" s="543"/>
      <c r="T351" s="543"/>
      <c r="U351" s="543"/>
      <c r="V351" s="543"/>
      <c r="W351" s="543"/>
      <c r="X351" s="543"/>
      <c r="Y351" s="543"/>
      <c r="Z351" s="543"/>
      <c r="AA351" s="543"/>
      <c r="AB351" s="543"/>
      <c r="AC351" s="543"/>
      <c r="AD351" s="543"/>
      <c r="AE351" s="543"/>
      <c r="AF351" s="543"/>
      <c r="AG351" s="543"/>
      <c r="AH351" s="543"/>
      <c r="AI351" s="543"/>
      <c r="AJ351" s="543"/>
      <c r="AK351" s="543"/>
      <c r="AL351" s="543"/>
      <c r="AM351" s="543"/>
      <c r="AN351" s="543"/>
      <c r="AO351" s="543"/>
      <c r="AP351" s="543"/>
      <c r="AQ351" s="543"/>
      <c r="AR351" s="543"/>
      <c r="AS351" s="543"/>
      <c r="AT351" s="143"/>
      <c r="AU351" s="143"/>
      <c r="AV351" s="143"/>
      <c r="AW351" s="143"/>
      <c r="AX351" s="143"/>
      <c r="BA351" s="42"/>
    </row>
    <row r="352" spans="2:53" ht="3" customHeight="1">
      <c r="B352" s="303"/>
      <c r="C352" s="303"/>
      <c r="D352" s="303"/>
      <c r="E352" s="303"/>
      <c r="F352" s="303"/>
      <c r="G352" s="303"/>
      <c r="H352" s="303"/>
      <c r="I352" s="303"/>
      <c r="J352" s="303"/>
      <c r="K352" s="303"/>
      <c r="L352" s="303"/>
      <c r="M352" s="303"/>
      <c r="N352" s="143"/>
      <c r="O352" s="78"/>
      <c r="P352" s="78"/>
      <c r="Q352" s="78"/>
      <c r="R352" s="78"/>
      <c r="S352" s="78"/>
      <c r="T352" s="78"/>
      <c r="U352" s="78"/>
      <c r="V352" s="78"/>
      <c r="W352" s="78"/>
      <c r="X352" s="78"/>
      <c r="Y352" s="78"/>
      <c r="Z352" s="78"/>
      <c r="AA352" s="78"/>
      <c r="AB352" s="78"/>
      <c r="AC352" s="78"/>
      <c r="AD352" s="304"/>
      <c r="AE352" s="304"/>
      <c r="AF352" s="304"/>
      <c r="AG352" s="304"/>
      <c r="AH352" s="304"/>
      <c r="AI352" s="304"/>
      <c r="AJ352" s="304"/>
      <c r="AK352" s="305"/>
      <c r="AL352" s="305"/>
      <c r="AM352" s="305"/>
      <c r="AN352" s="305"/>
      <c r="AO352" s="305"/>
      <c r="AP352" s="305"/>
      <c r="AQ352" s="305"/>
      <c r="AR352" s="305"/>
      <c r="AS352" s="305"/>
      <c r="AT352" s="143"/>
      <c r="AU352" s="143"/>
      <c r="AV352" s="143"/>
      <c r="AW352" s="143"/>
      <c r="AX352" s="143"/>
      <c r="BA352" s="42"/>
    </row>
    <row r="353" spans="1:53" ht="10.5" customHeight="1">
      <c r="B353" s="538" t="s">
        <v>267</v>
      </c>
      <c r="C353" s="538"/>
      <c r="D353" s="538"/>
      <c r="E353" s="538"/>
      <c r="F353" s="538"/>
      <c r="G353" s="538"/>
      <c r="H353" s="538"/>
      <c r="I353" s="538"/>
      <c r="J353" s="538"/>
      <c r="K353" s="538"/>
      <c r="L353" s="538"/>
      <c r="M353" s="538"/>
      <c r="N353" s="143"/>
      <c r="O353" s="544" t="str">
        <f>IF(BB298="","未入力",BB298)</f>
        <v>未入力</v>
      </c>
      <c r="P353" s="544"/>
      <c r="Q353" s="544"/>
      <c r="R353" s="544"/>
      <c r="S353" s="544"/>
      <c r="T353" s="544"/>
      <c r="U353" s="544"/>
      <c r="V353" s="544"/>
      <c r="W353" s="544"/>
      <c r="X353" s="544"/>
      <c r="Y353" s="544"/>
      <c r="Z353" s="544"/>
      <c r="AA353" s="544"/>
      <c r="AB353" s="544"/>
      <c r="AC353" s="544"/>
      <c r="AD353" s="544"/>
      <c r="AE353" s="544"/>
      <c r="AF353" s="544"/>
      <c r="AG353" s="544"/>
      <c r="AH353" s="544"/>
      <c r="AI353" s="544"/>
      <c r="AJ353" s="544"/>
      <c r="AK353" s="544"/>
      <c r="AL353" s="544"/>
      <c r="AM353" s="544"/>
      <c r="AN353" s="544"/>
      <c r="AO353" s="544"/>
      <c r="AP353" s="544"/>
      <c r="AQ353" s="544"/>
      <c r="AR353" s="544"/>
      <c r="AS353" s="544"/>
      <c r="AT353" s="143"/>
      <c r="AU353" s="143"/>
      <c r="AV353" s="143"/>
      <c r="AW353" s="143"/>
      <c r="AX353" s="143"/>
      <c r="BA353" s="42"/>
    </row>
    <row r="354" spans="1:53" ht="15" customHeight="1">
      <c r="B354" s="539"/>
      <c r="C354" s="539"/>
      <c r="D354" s="539"/>
      <c r="E354" s="539"/>
      <c r="F354" s="539"/>
      <c r="G354" s="539"/>
      <c r="H354" s="539"/>
      <c r="I354" s="539"/>
      <c r="J354" s="539"/>
      <c r="K354" s="539"/>
      <c r="L354" s="539"/>
      <c r="M354" s="539"/>
      <c r="N354" s="143"/>
      <c r="O354" s="545"/>
      <c r="P354" s="545"/>
      <c r="Q354" s="545"/>
      <c r="R354" s="545"/>
      <c r="S354" s="545"/>
      <c r="T354" s="545"/>
      <c r="U354" s="545"/>
      <c r="V354" s="545"/>
      <c r="W354" s="545"/>
      <c r="X354" s="545"/>
      <c r="Y354" s="545"/>
      <c r="Z354" s="545"/>
      <c r="AA354" s="545"/>
      <c r="AB354" s="545"/>
      <c r="AC354" s="545"/>
      <c r="AD354" s="545"/>
      <c r="AE354" s="545"/>
      <c r="AF354" s="545"/>
      <c r="AG354" s="545"/>
      <c r="AH354" s="545"/>
      <c r="AI354" s="545"/>
      <c r="AJ354" s="545"/>
      <c r="AK354" s="545"/>
      <c r="AL354" s="545"/>
      <c r="AM354" s="545"/>
      <c r="AN354" s="545"/>
      <c r="AO354" s="545"/>
      <c r="AP354" s="545"/>
      <c r="AQ354" s="545"/>
      <c r="AR354" s="545"/>
      <c r="AS354" s="545"/>
      <c r="AT354" s="143"/>
      <c r="AU354" s="143"/>
      <c r="AV354" s="143"/>
      <c r="AW354" s="143"/>
      <c r="AX354" s="143"/>
      <c r="BA354" s="42"/>
    </row>
    <row r="355" spans="1:53" ht="3" customHeight="1">
      <c r="B355" s="306"/>
      <c r="C355" s="306"/>
      <c r="D355" s="306"/>
      <c r="E355" s="306"/>
      <c r="F355" s="306"/>
      <c r="G355" s="306"/>
      <c r="H355" s="306"/>
      <c r="I355" s="306"/>
      <c r="J355" s="306"/>
      <c r="K355" s="306"/>
      <c r="L355" s="306"/>
      <c r="M355" s="306"/>
      <c r="N355" s="255"/>
      <c r="O355" s="78"/>
      <c r="P355" s="78"/>
      <c r="Q355" s="78"/>
      <c r="R355" s="78"/>
      <c r="S355" s="78"/>
      <c r="T355" s="78"/>
      <c r="U355" s="78"/>
      <c r="V355" s="78"/>
      <c r="W355" s="78"/>
      <c r="X355" s="78"/>
      <c r="Y355" s="78"/>
      <c r="Z355" s="78"/>
      <c r="AA355" s="78"/>
      <c r="AB355" s="78"/>
      <c r="AC355" s="78"/>
      <c r="AD355" s="307"/>
      <c r="AE355" s="307"/>
      <c r="AF355" s="307"/>
      <c r="AG355" s="307"/>
      <c r="AH355" s="307"/>
      <c r="AI355" s="307"/>
      <c r="AJ355" s="307"/>
      <c r="AK355" s="305"/>
      <c r="AL355" s="305"/>
      <c r="AM355" s="305"/>
      <c r="AN355" s="305"/>
      <c r="AO355" s="305"/>
      <c r="AP355" s="305"/>
      <c r="AQ355" s="305"/>
      <c r="AR355" s="305"/>
      <c r="AS355" s="305"/>
      <c r="AT355" s="143"/>
      <c r="AU355" s="143"/>
      <c r="AV355" s="143"/>
      <c r="AW355" s="143"/>
      <c r="AX355" s="143"/>
      <c r="BA355" s="42"/>
    </row>
    <row r="356" spans="1:53" ht="15" customHeight="1">
      <c r="B356" s="538" t="s">
        <v>266</v>
      </c>
      <c r="C356" s="538"/>
      <c r="D356" s="538"/>
      <c r="E356" s="538"/>
      <c r="F356" s="538"/>
      <c r="G356" s="538"/>
      <c r="H356" s="538"/>
      <c r="I356" s="538"/>
      <c r="J356" s="538"/>
      <c r="K356" s="538"/>
      <c r="L356" s="538"/>
      <c r="M356" s="538"/>
      <c r="N356" s="143"/>
      <c r="O356" s="556" t="str">
        <f>IF(BB299="","未入力",BB299)</f>
        <v>未入力</v>
      </c>
      <c r="P356" s="556"/>
      <c r="Q356" s="556"/>
      <c r="R356" s="556"/>
      <c r="S356" s="556"/>
      <c r="T356" s="556"/>
      <c r="U356" s="556"/>
      <c r="V356" s="556"/>
      <c r="W356" s="556"/>
      <c r="X356" s="556"/>
      <c r="Y356" s="556"/>
      <c r="Z356" s="556"/>
      <c r="AA356" s="556"/>
      <c r="AB356" s="556"/>
      <c r="AC356" s="556"/>
      <c r="AD356" s="548" t="s">
        <v>183</v>
      </c>
      <c r="AE356" s="548"/>
      <c r="AF356" s="548"/>
      <c r="AG356" s="548"/>
      <c r="AH356" s="548"/>
      <c r="AI356" s="548"/>
      <c r="AJ356" s="548"/>
      <c r="AK356" s="546" t="str">
        <f>IF(BB300="","未入力",BB300)</f>
        <v>未入力</v>
      </c>
      <c r="AL356" s="546"/>
      <c r="AM356" s="546"/>
      <c r="AN356" s="546"/>
      <c r="AO356" s="546"/>
      <c r="AP356" s="546"/>
      <c r="AQ356" s="546"/>
      <c r="AR356" s="546"/>
      <c r="AS356" s="546"/>
      <c r="AT356" s="143"/>
      <c r="AU356" s="143"/>
      <c r="AV356" s="143"/>
      <c r="AW356" s="143"/>
      <c r="AX356" s="143"/>
      <c r="BA356" s="42"/>
    </row>
    <row r="357" spans="1:53" ht="15" customHeight="1">
      <c r="B357" s="539"/>
      <c r="C357" s="539"/>
      <c r="D357" s="539"/>
      <c r="E357" s="539"/>
      <c r="F357" s="539"/>
      <c r="G357" s="539"/>
      <c r="H357" s="539"/>
      <c r="I357" s="539"/>
      <c r="J357" s="539"/>
      <c r="K357" s="539"/>
      <c r="L357" s="539"/>
      <c r="M357" s="539"/>
      <c r="N357" s="143"/>
      <c r="O357" s="557"/>
      <c r="P357" s="557"/>
      <c r="Q357" s="557"/>
      <c r="R357" s="557"/>
      <c r="S357" s="557"/>
      <c r="T357" s="557"/>
      <c r="U357" s="557"/>
      <c r="V357" s="557"/>
      <c r="W357" s="557"/>
      <c r="X357" s="557"/>
      <c r="Y357" s="557"/>
      <c r="Z357" s="557"/>
      <c r="AA357" s="557"/>
      <c r="AB357" s="557"/>
      <c r="AC357" s="557"/>
      <c r="AD357" s="548"/>
      <c r="AE357" s="548"/>
      <c r="AF357" s="548"/>
      <c r="AG357" s="548"/>
      <c r="AH357" s="548"/>
      <c r="AI357" s="548"/>
      <c r="AJ357" s="548"/>
      <c r="AK357" s="547"/>
      <c r="AL357" s="547"/>
      <c r="AM357" s="547"/>
      <c r="AN357" s="547"/>
      <c r="AO357" s="547"/>
      <c r="AP357" s="547"/>
      <c r="AQ357" s="547"/>
      <c r="AR357" s="547"/>
      <c r="AS357" s="547"/>
      <c r="AT357" s="143"/>
      <c r="AU357" s="143"/>
      <c r="AV357" s="143"/>
      <c r="AW357" s="143"/>
      <c r="AX357" s="143"/>
      <c r="BA357" s="42"/>
    </row>
    <row r="358" spans="1:53" ht="3" customHeight="1">
      <c r="B358" s="306"/>
      <c r="C358" s="306"/>
      <c r="D358" s="306"/>
      <c r="E358" s="306"/>
      <c r="F358" s="306"/>
      <c r="G358" s="306"/>
      <c r="H358" s="306"/>
      <c r="I358" s="306"/>
      <c r="J358" s="306"/>
      <c r="K358" s="306"/>
      <c r="L358" s="306"/>
      <c r="M358" s="306"/>
      <c r="N358" s="143"/>
      <c r="O358" s="78"/>
      <c r="P358" s="78"/>
      <c r="Q358" s="78"/>
      <c r="R358" s="78"/>
      <c r="S358" s="78"/>
      <c r="T358" s="78"/>
      <c r="U358" s="78"/>
      <c r="V358" s="78"/>
      <c r="W358" s="78"/>
      <c r="X358" s="78"/>
      <c r="Y358" s="78"/>
      <c r="Z358" s="78"/>
      <c r="AA358" s="78"/>
      <c r="AB358" s="78"/>
      <c r="AC358" s="78"/>
      <c r="AD358" s="304"/>
      <c r="AE358" s="304"/>
      <c r="AF358" s="304"/>
      <c r="AG358" s="304"/>
      <c r="AH358" s="304"/>
      <c r="AI358" s="304"/>
      <c r="AJ358" s="304"/>
      <c r="AK358" s="305"/>
      <c r="AL358" s="305"/>
      <c r="AM358" s="305"/>
      <c r="AN358" s="305"/>
      <c r="AO358" s="305"/>
      <c r="AP358" s="305"/>
      <c r="AQ358" s="305"/>
      <c r="AR358" s="305"/>
      <c r="AS358" s="305"/>
      <c r="AT358" s="143"/>
      <c r="AU358" s="143"/>
      <c r="AV358" s="143"/>
      <c r="AW358" s="143"/>
      <c r="AX358" s="143"/>
      <c r="BA358" s="42"/>
    </row>
    <row r="359" spans="1:53" ht="15" customHeight="1">
      <c r="B359" s="538" t="s">
        <v>265</v>
      </c>
      <c r="C359" s="538"/>
      <c r="D359" s="538"/>
      <c r="E359" s="538"/>
      <c r="F359" s="538"/>
      <c r="G359" s="538"/>
      <c r="H359" s="538"/>
      <c r="I359" s="538"/>
      <c r="J359" s="538"/>
      <c r="K359" s="538"/>
      <c r="L359" s="538"/>
      <c r="M359" s="538"/>
      <c r="N359" s="143"/>
      <c r="O359" s="536" t="str">
        <f>C333</f>
        <v>未入力</v>
      </c>
      <c r="P359" s="536"/>
      <c r="Q359" s="536"/>
      <c r="R359" s="536"/>
      <c r="S359" s="536"/>
      <c r="T359" s="536"/>
      <c r="U359" s="536"/>
      <c r="V359" s="536"/>
      <c r="W359" s="536"/>
      <c r="X359" s="536"/>
      <c r="Y359" s="536"/>
      <c r="Z359" s="536"/>
      <c r="AA359" s="536"/>
      <c r="AB359" s="536"/>
      <c r="AC359" s="536"/>
      <c r="AD359" s="535" t="s">
        <v>184</v>
      </c>
      <c r="AE359" s="535"/>
      <c r="AF359" s="535"/>
      <c r="AG359" s="535"/>
      <c r="AH359" s="535"/>
      <c r="AI359" s="535"/>
      <c r="AJ359" s="535"/>
      <c r="AK359" s="143"/>
      <c r="AL359" s="143"/>
      <c r="AM359" s="143"/>
      <c r="AN359" s="143"/>
      <c r="AO359" s="143"/>
      <c r="AP359" s="143"/>
      <c r="AQ359" s="143"/>
      <c r="AR359" s="143"/>
      <c r="AS359" s="143"/>
      <c r="AT359" s="143"/>
      <c r="AU359" s="143"/>
      <c r="AV359" s="143"/>
      <c r="AW359" s="143"/>
      <c r="AX359" s="143"/>
      <c r="BA359" s="42"/>
    </row>
    <row r="360" spans="1:53" ht="15" customHeight="1">
      <c r="B360" s="539"/>
      <c r="C360" s="539"/>
      <c r="D360" s="539"/>
      <c r="E360" s="539"/>
      <c r="F360" s="539"/>
      <c r="G360" s="539"/>
      <c r="H360" s="539"/>
      <c r="I360" s="539"/>
      <c r="J360" s="539"/>
      <c r="K360" s="539"/>
      <c r="L360" s="539"/>
      <c r="M360" s="539"/>
      <c r="N360" s="143"/>
      <c r="O360" s="537"/>
      <c r="P360" s="537"/>
      <c r="Q360" s="537"/>
      <c r="R360" s="537"/>
      <c r="S360" s="537"/>
      <c r="T360" s="537"/>
      <c r="U360" s="537"/>
      <c r="V360" s="537"/>
      <c r="W360" s="537"/>
      <c r="X360" s="537"/>
      <c r="Y360" s="537"/>
      <c r="Z360" s="537"/>
      <c r="AA360" s="537"/>
      <c r="AB360" s="537"/>
      <c r="AC360" s="537"/>
      <c r="AD360" s="535"/>
      <c r="AE360" s="535"/>
      <c r="AF360" s="535"/>
      <c r="AG360" s="535"/>
      <c r="AH360" s="535"/>
      <c r="AI360" s="535"/>
      <c r="AJ360" s="535"/>
      <c r="AK360" s="534"/>
      <c r="AL360" s="534"/>
      <c r="AM360" s="534"/>
      <c r="AN360" s="534"/>
      <c r="AO360" s="534"/>
      <c r="AP360" s="534"/>
      <c r="AQ360" s="534"/>
      <c r="AR360" s="534"/>
      <c r="AS360" s="534"/>
      <c r="AT360" s="143"/>
      <c r="AU360" s="143"/>
      <c r="AV360" s="143"/>
      <c r="AW360" s="143"/>
      <c r="AX360" s="143"/>
      <c r="BA360" s="42"/>
    </row>
    <row r="361" spans="1:53" ht="14.25" customHeight="1">
      <c r="B361" s="336"/>
      <c r="C361" s="336"/>
      <c r="D361" s="336"/>
      <c r="E361" s="336"/>
      <c r="F361" s="336"/>
      <c r="G361" s="336"/>
      <c r="H361" s="336"/>
      <c r="I361" s="336"/>
      <c r="J361" s="336"/>
      <c r="K361" s="336"/>
      <c r="L361" s="336"/>
      <c r="M361" s="336"/>
      <c r="N361" s="143"/>
      <c r="O361" s="78"/>
      <c r="P361" s="78"/>
      <c r="Q361" s="78"/>
      <c r="R361" s="78"/>
      <c r="S361" s="78"/>
      <c r="T361" s="78"/>
      <c r="U361" s="78"/>
      <c r="V361" s="78"/>
      <c r="W361" s="78"/>
      <c r="X361" s="78"/>
      <c r="Y361" s="78"/>
      <c r="Z361" s="78"/>
      <c r="AA361" s="78"/>
      <c r="AB361" s="78"/>
      <c r="AC361" s="78"/>
      <c r="AD361" s="335"/>
      <c r="AE361" s="335"/>
      <c r="AF361" s="335"/>
      <c r="AG361" s="335"/>
      <c r="AH361" s="335"/>
      <c r="AI361" s="335"/>
      <c r="AJ361" s="335"/>
      <c r="AK361" s="349"/>
      <c r="AL361" s="349"/>
      <c r="AM361" s="349"/>
      <c r="AN361" s="349"/>
      <c r="AO361" s="349"/>
      <c r="AP361" s="349"/>
      <c r="AQ361" s="349"/>
      <c r="AR361" s="349"/>
      <c r="AS361" s="349"/>
      <c r="AT361" s="143"/>
      <c r="AU361" s="143"/>
      <c r="AV361" s="143"/>
      <c r="AW361" s="143"/>
      <c r="AX361" s="143"/>
      <c r="BA361" s="42"/>
    </row>
    <row r="362" spans="1:53" ht="17.25" customHeight="1">
      <c r="B362" s="293"/>
      <c r="C362" s="293"/>
      <c r="D362" s="292"/>
      <c r="E362" s="292"/>
      <c r="F362" s="292"/>
      <c r="G362" s="292"/>
      <c r="H362" s="292"/>
      <c r="I362" s="292"/>
      <c r="J362" s="292"/>
      <c r="K362" s="143"/>
      <c r="L362" s="143"/>
      <c r="M362" s="143"/>
      <c r="N362" s="143"/>
      <c r="O362" s="143"/>
      <c r="P362" s="143"/>
      <c r="Q362" s="143"/>
      <c r="R362" s="143"/>
      <c r="S362" s="143"/>
      <c r="T362" s="143"/>
      <c r="U362" s="143"/>
      <c r="V362" s="143"/>
      <c r="W362" s="143"/>
      <c r="X362" s="143"/>
      <c r="Y362" s="143"/>
      <c r="Z362" s="143"/>
      <c r="AA362" s="143"/>
      <c r="AB362" s="143"/>
      <c r="AC362" s="143"/>
      <c r="AD362" s="550" t="str">
        <f>IF(BB301="","未入力",BB301)</f>
        <v>未入力</v>
      </c>
      <c r="AE362" s="550"/>
      <c r="AF362" s="550"/>
      <c r="AG362" s="550"/>
      <c r="AH362" s="550"/>
      <c r="AI362" s="550"/>
      <c r="AJ362" s="550"/>
      <c r="AK362" s="550"/>
      <c r="AL362" s="550"/>
      <c r="AM362" s="550"/>
      <c r="AN362" s="550"/>
      <c r="AO362" s="550"/>
      <c r="AP362" s="550"/>
      <c r="AQ362" s="550"/>
      <c r="AR362" s="550"/>
      <c r="AS362" s="550"/>
      <c r="AT362" s="143"/>
      <c r="AU362" s="143"/>
      <c r="AV362" s="143"/>
      <c r="AW362" s="143"/>
      <c r="AX362" s="143"/>
      <c r="BA362" s="42"/>
    </row>
    <row r="363" spans="1:53" ht="15" customHeight="1">
      <c r="B363" s="293"/>
      <c r="C363" s="293"/>
      <c r="D363" s="292"/>
      <c r="E363" s="292"/>
      <c r="F363" s="292"/>
      <c r="G363" s="143"/>
      <c r="H363" s="143"/>
      <c r="I363" s="143"/>
      <c r="J363" s="295"/>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c r="AG363" s="143"/>
      <c r="AH363" s="551" t="s">
        <v>268</v>
      </c>
      <c r="AI363" s="551"/>
      <c r="AJ363" s="551"/>
      <c r="AK363" s="551"/>
      <c r="AL363" s="551"/>
      <c r="AM363" s="551"/>
      <c r="AN363" s="551"/>
      <c r="AO363" s="551"/>
      <c r="AP363" s="143"/>
      <c r="AQ363" s="143"/>
      <c r="AR363" s="143"/>
      <c r="AS363" s="143"/>
      <c r="AT363" s="143"/>
      <c r="AU363" s="143"/>
      <c r="AV363" s="143"/>
      <c r="AW363" s="143"/>
      <c r="AX363" s="143"/>
      <c r="BA363" s="42"/>
    </row>
    <row r="364" spans="1:53" ht="10.5" customHeight="1">
      <c r="B364" s="97"/>
      <c r="C364" s="97"/>
      <c r="D364" s="96"/>
      <c r="E364" s="96"/>
      <c r="F364" s="96"/>
      <c r="J364" s="98"/>
      <c r="BA364" s="42"/>
    </row>
    <row r="365" spans="1:53" ht="8.4499999999999993" customHeight="1">
      <c r="B365" s="97"/>
      <c r="C365" s="97"/>
      <c r="D365" s="96"/>
      <c r="E365" s="96"/>
      <c r="F365" s="96"/>
      <c r="G365" s="96"/>
      <c r="H365" s="96"/>
      <c r="I365" s="96"/>
      <c r="J365" s="96"/>
      <c r="BA365" s="42"/>
    </row>
    <row r="367" spans="1:53" ht="8.4499999999999993" customHeight="1">
      <c r="A367" s="441" t="s">
        <v>793</v>
      </c>
      <c r="B367" s="441"/>
      <c r="C367" s="441"/>
      <c r="D367" s="441"/>
      <c r="E367" s="441"/>
      <c r="F367" s="441"/>
      <c r="G367" s="441"/>
      <c r="H367" s="441"/>
      <c r="I367" s="441"/>
      <c r="J367" s="441"/>
      <c r="K367" s="441"/>
      <c r="L367" s="441"/>
      <c r="M367" s="441"/>
      <c r="N367" s="441"/>
      <c r="O367" s="441"/>
      <c r="P367" s="441"/>
      <c r="Q367" s="441"/>
      <c r="R367" s="441"/>
      <c r="S367" s="441"/>
      <c r="T367" s="441"/>
      <c r="U367" s="441"/>
      <c r="V367" s="441"/>
      <c r="W367" s="441"/>
      <c r="X367" s="441"/>
      <c r="Y367" s="441"/>
      <c r="Z367" s="441"/>
      <c r="AA367" s="441"/>
      <c r="AB367" s="441"/>
      <c r="AC367" s="441"/>
      <c r="AD367" s="441"/>
      <c r="AE367" s="441"/>
      <c r="AF367" s="441"/>
      <c r="AG367" s="441"/>
      <c r="AH367" s="441"/>
      <c r="AI367" s="441"/>
      <c r="AJ367" s="441"/>
      <c r="AK367" s="441"/>
      <c r="AL367" s="441"/>
      <c r="AM367" s="441"/>
      <c r="AN367" s="441"/>
      <c r="AO367" s="441"/>
      <c r="AP367" s="441"/>
      <c r="AQ367" s="441"/>
      <c r="AR367" s="441"/>
      <c r="AS367" s="441"/>
      <c r="AT367" s="441"/>
      <c r="AU367" s="441"/>
      <c r="AV367" s="441"/>
      <c r="AW367" s="441"/>
      <c r="AX367" s="441"/>
    </row>
    <row r="368" spans="1:53" ht="8.4499999999999993" customHeight="1">
      <c r="A368" s="441"/>
      <c r="B368" s="441"/>
      <c r="C368" s="441"/>
      <c r="D368" s="441"/>
      <c r="E368" s="441"/>
      <c r="F368" s="441"/>
      <c r="G368" s="441"/>
      <c r="H368" s="441"/>
      <c r="I368" s="441"/>
      <c r="J368" s="441"/>
      <c r="K368" s="441"/>
      <c r="L368" s="441"/>
      <c r="M368" s="441"/>
      <c r="N368" s="441"/>
      <c r="O368" s="441"/>
      <c r="P368" s="441"/>
      <c r="Q368" s="441"/>
      <c r="R368" s="441"/>
      <c r="S368" s="441"/>
      <c r="T368" s="441"/>
      <c r="U368" s="441"/>
      <c r="V368" s="441"/>
      <c r="W368" s="441"/>
      <c r="X368" s="441"/>
      <c r="Y368" s="441"/>
      <c r="Z368" s="441"/>
      <c r="AA368" s="441"/>
      <c r="AB368" s="441"/>
      <c r="AC368" s="441"/>
      <c r="AD368" s="441"/>
      <c r="AE368" s="441"/>
      <c r="AF368" s="441"/>
      <c r="AG368" s="441"/>
      <c r="AH368" s="441"/>
      <c r="AI368" s="441"/>
      <c r="AJ368" s="441"/>
      <c r="AK368" s="441"/>
      <c r="AL368" s="441"/>
      <c r="AM368" s="441"/>
      <c r="AN368" s="441"/>
      <c r="AO368" s="441"/>
      <c r="AP368" s="441"/>
      <c r="AQ368" s="441"/>
      <c r="AR368" s="441"/>
      <c r="AS368" s="441"/>
      <c r="AT368" s="441"/>
      <c r="AU368" s="441"/>
      <c r="AV368" s="441"/>
      <c r="AW368" s="441"/>
      <c r="AX368" s="441"/>
    </row>
    <row r="369" spans="1:50" ht="8.4499999999999993" customHeight="1">
      <c r="A369" s="441"/>
      <c r="B369" s="441"/>
      <c r="C369" s="441"/>
      <c r="D369" s="441"/>
      <c r="E369" s="441"/>
      <c r="F369" s="441"/>
      <c r="G369" s="441"/>
      <c r="H369" s="441"/>
      <c r="I369" s="441"/>
      <c r="J369" s="441"/>
      <c r="K369" s="441"/>
      <c r="L369" s="441"/>
      <c r="M369" s="441"/>
      <c r="N369" s="441"/>
      <c r="O369" s="441"/>
      <c r="P369" s="441"/>
      <c r="Q369" s="441"/>
      <c r="R369" s="441"/>
      <c r="S369" s="441"/>
      <c r="T369" s="441"/>
      <c r="U369" s="441"/>
      <c r="V369" s="441"/>
      <c r="W369" s="441"/>
      <c r="X369" s="441"/>
      <c r="Y369" s="441"/>
      <c r="Z369" s="441"/>
      <c r="AA369" s="441"/>
      <c r="AB369" s="441"/>
      <c r="AC369" s="441"/>
      <c r="AD369" s="441"/>
      <c r="AE369" s="441"/>
      <c r="AF369" s="441"/>
      <c r="AG369" s="441"/>
      <c r="AH369" s="441"/>
      <c r="AI369" s="441"/>
      <c r="AJ369" s="441"/>
      <c r="AK369" s="441"/>
      <c r="AL369" s="441"/>
      <c r="AM369" s="441"/>
      <c r="AN369" s="441"/>
      <c r="AO369" s="441"/>
      <c r="AP369" s="441"/>
      <c r="AQ369" s="441"/>
      <c r="AR369" s="441"/>
      <c r="AS369" s="441"/>
      <c r="AT369" s="441"/>
      <c r="AU369" s="441"/>
      <c r="AV369" s="441"/>
      <c r="AW369" s="441"/>
      <c r="AX369" s="441"/>
    </row>
    <row r="370" spans="1:50" ht="8.4499999999999993" customHeight="1">
      <c r="A370" s="441"/>
      <c r="B370" s="441"/>
      <c r="C370" s="441"/>
      <c r="D370" s="441"/>
      <c r="E370" s="441"/>
      <c r="F370" s="441"/>
      <c r="G370" s="441"/>
      <c r="H370" s="441"/>
      <c r="I370" s="441"/>
      <c r="J370" s="441"/>
      <c r="K370" s="441"/>
      <c r="L370" s="441"/>
      <c r="M370" s="441"/>
      <c r="N370" s="441"/>
      <c r="O370" s="441"/>
      <c r="P370" s="441"/>
      <c r="Q370" s="441"/>
      <c r="R370" s="441"/>
      <c r="S370" s="441"/>
      <c r="T370" s="441"/>
      <c r="U370" s="441"/>
      <c r="V370" s="441"/>
      <c r="W370" s="441"/>
      <c r="X370" s="441"/>
      <c r="Y370" s="441"/>
      <c r="Z370" s="441"/>
      <c r="AA370" s="441"/>
      <c r="AB370" s="441"/>
      <c r="AC370" s="441"/>
      <c r="AD370" s="441"/>
      <c r="AE370" s="441"/>
      <c r="AF370" s="441"/>
      <c r="AG370" s="441"/>
      <c r="AH370" s="441"/>
      <c r="AI370" s="441"/>
      <c r="AJ370" s="441"/>
      <c r="AK370" s="441"/>
      <c r="AL370" s="441"/>
      <c r="AM370" s="441"/>
      <c r="AN370" s="441"/>
      <c r="AO370" s="441"/>
      <c r="AP370" s="441"/>
      <c r="AQ370" s="441"/>
      <c r="AR370" s="441"/>
      <c r="AS370" s="441"/>
      <c r="AT370" s="441"/>
      <c r="AU370" s="441"/>
      <c r="AV370" s="441"/>
      <c r="AW370" s="441"/>
      <c r="AX370" s="441"/>
    </row>
    <row r="371" spans="1:50" ht="8.4499999999999993" customHeight="1">
      <c r="A371" s="442" t="s">
        <v>779</v>
      </c>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c r="AG371" s="442"/>
      <c r="AH371" s="442"/>
      <c r="AI371" s="442"/>
      <c r="AJ371" s="442"/>
      <c r="AK371" s="442"/>
      <c r="AL371" s="442"/>
      <c r="AM371" s="442"/>
      <c r="AN371" s="442"/>
      <c r="AO371" s="442"/>
      <c r="AP371" s="442"/>
      <c r="AQ371" s="442"/>
      <c r="AR371" s="442"/>
      <c r="AS371" s="442"/>
      <c r="AT371" s="442"/>
      <c r="AU371" s="442"/>
      <c r="AV371" s="442"/>
      <c r="AW371" s="442"/>
      <c r="AX371" s="442"/>
    </row>
    <row r="372" spans="1:50" ht="8.4499999999999993" customHeight="1">
      <c r="A372" s="442"/>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c r="AG372" s="442"/>
      <c r="AH372" s="442"/>
      <c r="AI372" s="442"/>
      <c r="AJ372" s="442"/>
      <c r="AK372" s="442"/>
      <c r="AL372" s="442"/>
      <c r="AM372" s="442"/>
      <c r="AN372" s="442"/>
      <c r="AO372" s="442"/>
      <c r="AP372" s="442"/>
      <c r="AQ372" s="442"/>
      <c r="AR372" s="442"/>
      <c r="AS372" s="442"/>
      <c r="AT372" s="442"/>
      <c r="AU372" s="442"/>
      <c r="AV372" s="442"/>
      <c r="AW372" s="442"/>
      <c r="AX372" s="442"/>
    </row>
    <row r="373" spans="1:50" ht="8.4499999999999993" customHeight="1">
      <c r="A373" s="442"/>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c r="AG373" s="442"/>
      <c r="AH373" s="442"/>
      <c r="AI373" s="442"/>
      <c r="AJ373" s="442"/>
      <c r="AK373" s="442"/>
      <c r="AL373" s="442"/>
      <c r="AM373" s="442"/>
      <c r="AN373" s="442"/>
      <c r="AO373" s="442"/>
      <c r="AP373" s="442"/>
      <c r="AQ373" s="442"/>
      <c r="AR373" s="442"/>
      <c r="AS373" s="442"/>
      <c r="AT373" s="442"/>
      <c r="AU373" s="442"/>
      <c r="AV373" s="442"/>
      <c r="AW373" s="442"/>
      <c r="AX373" s="442"/>
    </row>
    <row r="374" spans="1:50" ht="8.4499999999999993" customHeight="1">
      <c r="A374" s="442"/>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c r="AG374" s="442"/>
      <c r="AH374" s="442"/>
      <c r="AI374" s="442"/>
      <c r="AJ374" s="442"/>
      <c r="AK374" s="442"/>
      <c r="AL374" s="442"/>
      <c r="AM374" s="442"/>
      <c r="AN374" s="442"/>
      <c r="AO374" s="442"/>
      <c r="AP374" s="442"/>
      <c r="AQ374" s="442"/>
      <c r="AR374" s="442"/>
      <c r="AS374" s="442"/>
      <c r="AT374" s="442"/>
      <c r="AU374" s="442"/>
      <c r="AV374" s="442"/>
      <c r="AW374" s="442"/>
      <c r="AX374" s="442"/>
    </row>
    <row r="375" spans="1:50" ht="8.4499999999999993" customHeight="1">
      <c r="A375" s="398"/>
      <c r="B375" s="398"/>
      <c r="C375" s="398"/>
      <c r="D375" s="398"/>
      <c r="E375" s="398"/>
      <c r="F375" s="398"/>
      <c r="G375" s="398"/>
      <c r="H375" s="398"/>
      <c r="I375" s="398"/>
      <c r="J375" s="398"/>
      <c r="K375" s="398"/>
      <c r="L375" s="398"/>
      <c r="M375" s="398"/>
      <c r="N375" s="398"/>
      <c r="O375" s="398"/>
      <c r="P375" s="398"/>
      <c r="Q375" s="398"/>
      <c r="R375" s="398"/>
      <c r="S375" s="398"/>
      <c r="T375" s="398"/>
      <c r="U375" s="398"/>
      <c r="V375" s="398"/>
      <c r="W375" s="398"/>
      <c r="X375" s="398"/>
      <c r="Y375" s="398"/>
      <c r="Z375" s="398"/>
      <c r="AA375" s="398"/>
      <c r="AB375" s="398"/>
      <c r="AC375" s="398"/>
      <c r="AD375" s="398"/>
      <c r="AE375" s="398"/>
      <c r="AF375" s="398"/>
      <c r="AG375" s="398"/>
      <c r="AH375" s="398"/>
      <c r="AI375" s="398"/>
      <c r="AJ375" s="398"/>
      <c r="AK375" s="398"/>
      <c r="AL375" s="398"/>
      <c r="AM375" s="398"/>
      <c r="AN375" s="398"/>
      <c r="AO375" s="398"/>
      <c r="AP375" s="398"/>
      <c r="AQ375" s="398"/>
      <c r="AR375" s="398"/>
      <c r="AS375" s="398"/>
      <c r="AT375" s="398"/>
      <c r="AU375" s="398"/>
      <c r="AV375" s="398"/>
      <c r="AW375" s="398"/>
      <c r="AX375" s="398"/>
    </row>
    <row r="376" spans="1:50" ht="8.4499999999999993" customHeight="1">
      <c r="A376" s="443" t="s">
        <v>796</v>
      </c>
      <c r="B376" s="443"/>
      <c r="C376" s="443"/>
      <c r="D376" s="443"/>
      <c r="E376" s="443"/>
      <c r="F376" s="443"/>
      <c r="G376" s="443"/>
      <c r="H376" s="443"/>
      <c r="I376" s="443"/>
      <c r="J376" s="443"/>
      <c r="K376" s="443"/>
      <c r="L376" s="443"/>
      <c r="M376" s="443"/>
      <c r="N376" s="443"/>
      <c r="O376" s="443"/>
      <c r="P376" s="443"/>
      <c r="Q376" s="443"/>
      <c r="R376" s="443"/>
      <c r="S376" s="443"/>
      <c r="T376" s="443"/>
      <c r="U376" s="443"/>
      <c r="V376" s="443"/>
      <c r="W376" s="443"/>
      <c r="X376" s="443"/>
      <c r="Y376" s="443"/>
      <c r="Z376" s="443"/>
      <c r="AA376" s="443"/>
      <c r="AB376" s="443"/>
      <c r="AC376" s="443"/>
      <c r="AD376" s="443"/>
      <c r="AE376" s="443"/>
      <c r="AF376" s="443"/>
      <c r="AG376" s="443"/>
      <c r="AH376" s="443"/>
      <c r="AI376" s="443"/>
      <c r="AJ376" s="443"/>
      <c r="AK376" s="443"/>
      <c r="AL376" s="443"/>
      <c r="AM376" s="443"/>
      <c r="AN376" s="443"/>
      <c r="AO376" s="443"/>
      <c r="AP376" s="443"/>
      <c r="AQ376" s="443"/>
      <c r="AR376" s="443"/>
      <c r="AS376" s="443"/>
      <c r="AT376" s="443"/>
      <c r="AU376" s="443"/>
      <c r="AV376" s="443"/>
      <c r="AW376" s="443"/>
      <c r="AX376" s="443"/>
    </row>
    <row r="377" spans="1:50" ht="8.4499999999999993" customHeight="1">
      <c r="A377" s="443"/>
      <c r="B377" s="443"/>
      <c r="C377" s="443"/>
      <c r="D377" s="443"/>
      <c r="E377" s="443"/>
      <c r="F377" s="443"/>
      <c r="G377" s="443"/>
      <c r="H377" s="443"/>
      <c r="I377" s="443"/>
      <c r="J377" s="443"/>
      <c r="K377" s="443"/>
      <c r="L377" s="443"/>
      <c r="M377" s="443"/>
      <c r="N377" s="443"/>
      <c r="O377" s="443"/>
      <c r="P377" s="443"/>
      <c r="Q377" s="443"/>
      <c r="R377" s="443"/>
      <c r="S377" s="443"/>
      <c r="T377" s="443"/>
      <c r="U377" s="443"/>
      <c r="V377" s="443"/>
      <c r="W377" s="443"/>
      <c r="X377" s="443"/>
      <c r="Y377" s="443"/>
      <c r="Z377" s="443"/>
      <c r="AA377" s="443"/>
      <c r="AB377" s="443"/>
      <c r="AC377" s="443"/>
      <c r="AD377" s="443"/>
      <c r="AE377" s="443"/>
      <c r="AF377" s="443"/>
      <c r="AG377" s="443"/>
      <c r="AH377" s="443"/>
      <c r="AI377" s="443"/>
      <c r="AJ377" s="443"/>
      <c r="AK377" s="443"/>
      <c r="AL377" s="443"/>
      <c r="AM377" s="443"/>
      <c r="AN377" s="443"/>
      <c r="AO377" s="443"/>
      <c r="AP377" s="443"/>
      <c r="AQ377" s="443"/>
      <c r="AR377" s="443"/>
      <c r="AS377" s="443"/>
      <c r="AT377" s="443"/>
      <c r="AU377" s="443"/>
      <c r="AV377" s="443"/>
      <c r="AW377" s="443"/>
      <c r="AX377" s="443"/>
    </row>
    <row r="378" spans="1:50" ht="8.4499999999999993" customHeight="1">
      <c r="A378" s="444" t="s">
        <v>780</v>
      </c>
      <c r="B378" s="443"/>
      <c r="C378" s="443"/>
      <c r="D378" s="443"/>
      <c r="E378" s="443"/>
      <c r="F378" s="443"/>
      <c r="G378" s="443"/>
      <c r="H378" s="443"/>
      <c r="I378" s="443"/>
      <c r="J378" s="443"/>
      <c r="K378" s="443"/>
      <c r="L378" s="443"/>
      <c r="M378" s="443"/>
      <c r="N378" s="443"/>
      <c r="O378" s="443"/>
      <c r="P378" s="443"/>
      <c r="Q378" s="443"/>
      <c r="R378" s="443"/>
      <c r="S378" s="443"/>
      <c r="T378" s="443"/>
      <c r="U378" s="443"/>
      <c r="V378" s="443"/>
      <c r="W378" s="443"/>
      <c r="X378" s="443"/>
      <c r="Y378" s="443"/>
      <c r="Z378" s="443"/>
      <c r="AA378" s="443"/>
      <c r="AB378" s="443"/>
      <c r="AC378" s="443"/>
      <c r="AD378" s="443"/>
      <c r="AE378" s="443"/>
      <c r="AF378" s="443"/>
      <c r="AG378" s="443"/>
      <c r="AH378" s="443"/>
      <c r="AI378" s="443"/>
      <c r="AJ378" s="443"/>
      <c r="AK378" s="443"/>
      <c r="AL378" s="443"/>
      <c r="AM378" s="443"/>
      <c r="AN378" s="443"/>
      <c r="AO378" s="443"/>
      <c r="AP378" s="443"/>
      <c r="AQ378" s="443"/>
      <c r="AR378" s="443"/>
      <c r="AS378" s="443"/>
      <c r="AT378" s="443"/>
      <c r="AU378" s="443"/>
      <c r="AV378" s="443"/>
      <c r="AW378" s="443"/>
      <c r="AX378" s="443"/>
    </row>
    <row r="379" spans="1:50" ht="8.4499999999999993" customHeight="1">
      <c r="A379" s="443"/>
      <c r="B379" s="443"/>
      <c r="C379" s="443"/>
      <c r="D379" s="443"/>
      <c r="E379" s="443"/>
      <c r="F379" s="443"/>
      <c r="G379" s="443"/>
      <c r="H379" s="443"/>
      <c r="I379" s="443"/>
      <c r="J379" s="443"/>
      <c r="K379" s="443"/>
      <c r="L379" s="443"/>
      <c r="M379" s="443"/>
      <c r="N379" s="443"/>
      <c r="O379" s="443"/>
      <c r="P379" s="443"/>
      <c r="Q379" s="443"/>
      <c r="R379" s="443"/>
      <c r="S379" s="443"/>
      <c r="T379" s="443"/>
      <c r="U379" s="443"/>
      <c r="V379" s="443"/>
      <c r="W379" s="443"/>
      <c r="X379" s="443"/>
      <c r="Y379" s="443"/>
      <c r="Z379" s="443"/>
      <c r="AA379" s="443"/>
      <c r="AB379" s="443"/>
      <c r="AC379" s="443"/>
      <c r="AD379" s="443"/>
      <c r="AE379" s="443"/>
      <c r="AF379" s="443"/>
      <c r="AG379" s="443"/>
      <c r="AH379" s="443"/>
      <c r="AI379" s="443"/>
      <c r="AJ379" s="443"/>
      <c r="AK379" s="443"/>
      <c r="AL379" s="443"/>
      <c r="AM379" s="443"/>
      <c r="AN379" s="443"/>
      <c r="AO379" s="443"/>
      <c r="AP379" s="443"/>
      <c r="AQ379" s="443"/>
      <c r="AR379" s="443"/>
      <c r="AS379" s="443"/>
      <c r="AT379" s="443"/>
      <c r="AU379" s="443"/>
      <c r="AV379" s="443"/>
      <c r="AW379" s="443"/>
      <c r="AX379" s="443"/>
    </row>
    <row r="383" spans="1:50" ht="8.4499999999999993" customHeight="1">
      <c r="A383" s="445" t="s">
        <v>795</v>
      </c>
      <c r="B383" s="446"/>
      <c r="C383" s="446"/>
      <c r="D383" s="446"/>
      <c r="E383" s="446"/>
      <c r="F383" s="446"/>
      <c r="G383" s="446"/>
      <c r="H383" s="446"/>
      <c r="I383" s="446"/>
      <c r="J383" s="446"/>
      <c r="K383" s="446"/>
      <c r="L383" s="446"/>
      <c r="M383" s="446"/>
      <c r="N383" s="446"/>
      <c r="O383" s="446"/>
      <c r="P383" s="446"/>
      <c r="Q383" s="446"/>
      <c r="R383" s="446"/>
      <c r="S383" s="446"/>
      <c r="T383" s="446"/>
      <c r="U383" s="446"/>
      <c r="V383" s="446"/>
      <c r="W383" s="446"/>
      <c r="X383" s="446"/>
      <c r="Y383" s="446"/>
      <c r="Z383" s="446"/>
      <c r="AA383" s="446"/>
      <c r="AB383" s="446"/>
      <c r="AC383" s="446"/>
      <c r="AD383" s="446"/>
      <c r="AE383" s="446"/>
      <c r="AF383" s="446"/>
      <c r="AG383" s="446"/>
      <c r="AH383" s="446"/>
      <c r="AI383" s="446"/>
      <c r="AJ383" s="446"/>
      <c r="AK383" s="446"/>
      <c r="AL383" s="446"/>
      <c r="AM383" s="446"/>
      <c r="AN383" s="446"/>
      <c r="AO383" s="446"/>
      <c r="AP383" s="446"/>
      <c r="AQ383" s="446"/>
      <c r="AR383" s="446"/>
      <c r="AS383" s="446"/>
      <c r="AT383" s="446"/>
      <c r="AU383" s="446"/>
      <c r="AV383" s="446"/>
      <c r="AW383" s="446"/>
      <c r="AX383" s="446"/>
    </row>
    <row r="384" spans="1:50" ht="8.4499999999999993" customHeight="1">
      <c r="A384" s="446"/>
      <c r="B384" s="446"/>
      <c r="C384" s="446"/>
      <c r="D384" s="446"/>
      <c r="E384" s="446"/>
      <c r="F384" s="446"/>
      <c r="G384" s="446"/>
      <c r="H384" s="446"/>
      <c r="I384" s="446"/>
      <c r="J384" s="446"/>
      <c r="K384" s="446"/>
      <c r="L384" s="446"/>
      <c r="M384" s="446"/>
      <c r="N384" s="446"/>
      <c r="O384" s="446"/>
      <c r="P384" s="446"/>
      <c r="Q384" s="446"/>
      <c r="R384" s="446"/>
      <c r="S384" s="446"/>
      <c r="T384" s="446"/>
      <c r="U384" s="446"/>
      <c r="V384" s="446"/>
      <c r="W384" s="446"/>
      <c r="X384" s="446"/>
      <c r="Y384" s="446"/>
      <c r="Z384" s="446"/>
      <c r="AA384" s="446"/>
      <c r="AB384" s="446"/>
      <c r="AC384" s="446"/>
      <c r="AD384" s="446"/>
      <c r="AE384" s="446"/>
      <c r="AF384" s="446"/>
      <c r="AG384" s="446"/>
      <c r="AH384" s="446"/>
      <c r="AI384" s="446"/>
      <c r="AJ384" s="446"/>
      <c r="AK384" s="446"/>
      <c r="AL384" s="446"/>
      <c r="AM384" s="446"/>
      <c r="AN384" s="446"/>
      <c r="AO384" s="446"/>
      <c r="AP384" s="446"/>
      <c r="AQ384" s="446"/>
      <c r="AR384" s="446"/>
      <c r="AS384" s="446"/>
      <c r="AT384" s="446"/>
      <c r="AU384" s="446"/>
      <c r="AV384" s="446"/>
      <c r="AW384" s="446"/>
      <c r="AX384" s="446"/>
    </row>
    <row r="385" spans="1:50" ht="8.4499999999999993" customHeight="1">
      <c r="A385" s="446"/>
      <c r="B385" s="446"/>
      <c r="C385" s="446"/>
      <c r="D385" s="446"/>
      <c r="E385" s="446"/>
      <c r="F385" s="446"/>
      <c r="G385" s="446"/>
      <c r="H385" s="446"/>
      <c r="I385" s="446"/>
      <c r="J385" s="446"/>
      <c r="K385" s="446"/>
      <c r="L385" s="446"/>
      <c r="M385" s="446"/>
      <c r="N385" s="446"/>
      <c r="O385" s="446"/>
      <c r="P385" s="446"/>
      <c r="Q385" s="446"/>
      <c r="R385" s="446"/>
      <c r="S385" s="446"/>
      <c r="T385" s="446"/>
      <c r="U385" s="446"/>
      <c r="V385" s="446"/>
      <c r="W385" s="446"/>
      <c r="X385" s="446"/>
      <c r="Y385" s="446"/>
      <c r="Z385" s="446"/>
      <c r="AA385" s="446"/>
      <c r="AB385" s="446"/>
      <c r="AC385" s="446"/>
      <c r="AD385" s="446"/>
      <c r="AE385" s="446"/>
      <c r="AF385" s="446"/>
      <c r="AG385" s="446"/>
      <c r="AH385" s="446"/>
      <c r="AI385" s="446"/>
      <c r="AJ385" s="446"/>
      <c r="AK385" s="446"/>
      <c r="AL385" s="446"/>
      <c r="AM385" s="446"/>
      <c r="AN385" s="446"/>
      <c r="AO385" s="446"/>
      <c r="AP385" s="446"/>
      <c r="AQ385" s="446"/>
      <c r="AR385" s="446"/>
      <c r="AS385" s="446"/>
      <c r="AT385" s="446"/>
      <c r="AU385" s="446"/>
      <c r="AV385" s="446"/>
      <c r="AW385" s="446"/>
      <c r="AX385" s="446"/>
    </row>
    <row r="386" spans="1:50" ht="8.4499999999999993" customHeight="1">
      <c r="A386" s="446"/>
      <c r="B386" s="446"/>
      <c r="C386" s="446"/>
      <c r="D386" s="446"/>
      <c r="E386" s="446"/>
      <c r="F386" s="446"/>
      <c r="G386" s="446"/>
      <c r="H386" s="446"/>
      <c r="I386" s="446"/>
      <c r="J386" s="446"/>
      <c r="K386" s="446"/>
      <c r="L386" s="446"/>
      <c r="M386" s="446"/>
      <c r="N386" s="446"/>
      <c r="O386" s="446"/>
      <c r="P386" s="446"/>
      <c r="Q386" s="446"/>
      <c r="R386" s="446"/>
      <c r="S386" s="446"/>
      <c r="T386" s="446"/>
      <c r="U386" s="446"/>
      <c r="V386" s="446"/>
      <c r="W386" s="446"/>
      <c r="X386" s="446"/>
      <c r="Y386" s="446"/>
      <c r="Z386" s="446"/>
      <c r="AA386" s="446"/>
      <c r="AB386" s="446"/>
      <c r="AC386" s="446"/>
      <c r="AD386" s="446"/>
      <c r="AE386" s="446"/>
      <c r="AF386" s="446"/>
      <c r="AG386" s="446"/>
      <c r="AH386" s="446"/>
      <c r="AI386" s="446"/>
      <c r="AJ386" s="446"/>
      <c r="AK386" s="446"/>
      <c r="AL386" s="446"/>
      <c r="AM386" s="446"/>
      <c r="AN386" s="446"/>
      <c r="AO386" s="446"/>
      <c r="AP386" s="446"/>
      <c r="AQ386" s="446"/>
      <c r="AR386" s="446"/>
      <c r="AS386" s="446"/>
      <c r="AT386" s="446"/>
      <c r="AU386" s="446"/>
      <c r="AV386" s="446"/>
      <c r="AW386" s="446"/>
      <c r="AX386" s="446"/>
    </row>
    <row r="387" spans="1:50" ht="8.4499999999999993" customHeight="1">
      <c r="A387" s="446"/>
      <c r="B387" s="446"/>
      <c r="C387" s="446"/>
      <c r="D387" s="446"/>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6"/>
      <c r="AD387" s="446"/>
      <c r="AE387" s="446"/>
      <c r="AF387" s="446"/>
      <c r="AG387" s="446"/>
      <c r="AH387" s="446"/>
      <c r="AI387" s="446"/>
      <c r="AJ387" s="446"/>
      <c r="AK387" s="446"/>
      <c r="AL387" s="446"/>
      <c r="AM387" s="446"/>
      <c r="AN387" s="446"/>
      <c r="AO387" s="446"/>
      <c r="AP387" s="446"/>
      <c r="AQ387" s="446"/>
      <c r="AR387" s="446"/>
      <c r="AS387" s="446"/>
      <c r="AT387" s="446"/>
      <c r="AU387" s="446"/>
      <c r="AV387" s="446"/>
      <c r="AW387" s="446"/>
      <c r="AX387" s="446"/>
    </row>
    <row r="388" spans="1:50" ht="8.4499999999999993" customHeight="1">
      <c r="A388" s="446"/>
      <c r="B388" s="446"/>
      <c r="C388" s="446"/>
      <c r="D388" s="446"/>
      <c r="E388" s="446"/>
      <c r="F388" s="446"/>
      <c r="G388" s="446"/>
      <c r="H388" s="446"/>
      <c r="I388" s="446"/>
      <c r="J388" s="446"/>
      <c r="K388" s="446"/>
      <c r="L388" s="446"/>
      <c r="M388" s="446"/>
      <c r="N388" s="446"/>
      <c r="O388" s="446"/>
      <c r="P388" s="446"/>
      <c r="Q388" s="446"/>
      <c r="R388" s="446"/>
      <c r="S388" s="446"/>
      <c r="T388" s="446"/>
      <c r="U388" s="446"/>
      <c r="V388" s="446"/>
      <c r="W388" s="446"/>
      <c r="X388" s="446"/>
      <c r="Y388" s="446"/>
      <c r="Z388" s="446"/>
      <c r="AA388" s="446"/>
      <c r="AB388" s="446"/>
      <c r="AC388" s="446"/>
      <c r="AD388" s="446"/>
      <c r="AE388" s="446"/>
      <c r="AF388" s="446"/>
      <c r="AG388" s="446"/>
      <c r="AH388" s="446"/>
      <c r="AI388" s="446"/>
      <c r="AJ388" s="446"/>
      <c r="AK388" s="446"/>
      <c r="AL388" s="446"/>
      <c r="AM388" s="446"/>
      <c r="AN388" s="446"/>
      <c r="AO388" s="446"/>
      <c r="AP388" s="446"/>
      <c r="AQ388" s="446"/>
      <c r="AR388" s="446"/>
      <c r="AS388" s="446"/>
      <c r="AT388" s="446"/>
      <c r="AU388" s="446"/>
      <c r="AV388" s="446"/>
      <c r="AW388" s="446"/>
      <c r="AX388" s="446"/>
    </row>
    <row r="389" spans="1:50" ht="8.4499999999999993" customHeight="1">
      <c r="A389" s="446"/>
      <c r="B389" s="446"/>
      <c r="C389" s="446"/>
      <c r="D389" s="446"/>
      <c r="E389" s="446"/>
      <c r="F389" s="446"/>
      <c r="G389" s="446"/>
      <c r="H389" s="446"/>
      <c r="I389" s="446"/>
      <c r="J389" s="446"/>
      <c r="K389" s="446"/>
      <c r="L389" s="446"/>
      <c r="M389" s="446"/>
      <c r="N389" s="446"/>
      <c r="O389" s="446"/>
      <c r="P389" s="446"/>
      <c r="Q389" s="446"/>
      <c r="R389" s="446"/>
      <c r="S389" s="446"/>
      <c r="T389" s="446"/>
      <c r="U389" s="446"/>
      <c r="V389" s="446"/>
      <c r="W389" s="446"/>
      <c r="X389" s="446"/>
      <c r="Y389" s="446"/>
      <c r="Z389" s="446"/>
      <c r="AA389" s="446"/>
      <c r="AB389" s="446"/>
      <c r="AC389" s="446"/>
      <c r="AD389" s="446"/>
      <c r="AE389" s="446"/>
      <c r="AF389" s="446"/>
      <c r="AG389" s="446"/>
      <c r="AH389" s="446"/>
      <c r="AI389" s="446"/>
      <c r="AJ389" s="446"/>
      <c r="AK389" s="446"/>
      <c r="AL389" s="446"/>
      <c r="AM389" s="446"/>
      <c r="AN389" s="446"/>
      <c r="AO389" s="446"/>
      <c r="AP389" s="446"/>
      <c r="AQ389" s="446"/>
      <c r="AR389" s="446"/>
      <c r="AS389" s="446"/>
      <c r="AT389" s="446"/>
      <c r="AU389" s="446"/>
      <c r="AV389" s="446"/>
      <c r="AW389" s="446"/>
      <c r="AX389" s="446"/>
    </row>
    <row r="390" spans="1:50" ht="8.4499999999999993" customHeight="1">
      <c r="A390" s="446"/>
      <c r="B390" s="446"/>
      <c r="C390" s="446"/>
      <c r="D390" s="446"/>
      <c r="E390" s="446"/>
      <c r="F390" s="446"/>
      <c r="G390" s="446"/>
      <c r="H390" s="446"/>
      <c r="I390" s="446"/>
      <c r="J390" s="446"/>
      <c r="K390" s="446"/>
      <c r="L390" s="446"/>
      <c r="M390" s="446"/>
      <c r="N390" s="446"/>
      <c r="O390" s="446"/>
      <c r="P390" s="446"/>
      <c r="Q390" s="446"/>
      <c r="R390" s="446"/>
      <c r="S390" s="446"/>
      <c r="T390" s="446"/>
      <c r="U390" s="446"/>
      <c r="V390" s="446"/>
      <c r="W390" s="446"/>
      <c r="X390" s="446"/>
      <c r="Y390" s="446"/>
      <c r="Z390" s="446"/>
      <c r="AA390" s="446"/>
      <c r="AB390" s="446"/>
      <c r="AC390" s="446"/>
      <c r="AD390" s="446"/>
      <c r="AE390" s="446"/>
      <c r="AF390" s="446"/>
      <c r="AG390" s="446"/>
      <c r="AH390" s="446"/>
      <c r="AI390" s="446"/>
      <c r="AJ390" s="446"/>
      <c r="AK390" s="446"/>
      <c r="AL390" s="446"/>
      <c r="AM390" s="446"/>
      <c r="AN390" s="446"/>
      <c r="AO390" s="446"/>
      <c r="AP390" s="446"/>
      <c r="AQ390" s="446"/>
      <c r="AR390" s="446"/>
      <c r="AS390" s="446"/>
      <c r="AT390" s="446"/>
      <c r="AU390" s="446"/>
      <c r="AV390" s="446"/>
      <c r="AW390" s="446"/>
      <c r="AX390" s="446"/>
    </row>
    <row r="391" spans="1:50" ht="8.4499999999999993" customHeight="1">
      <c r="A391" s="446"/>
      <c r="B391" s="446"/>
      <c r="C391" s="446"/>
      <c r="D391" s="446"/>
      <c r="E391" s="446"/>
      <c r="F391" s="446"/>
      <c r="G391" s="446"/>
      <c r="H391" s="446"/>
      <c r="I391" s="446"/>
      <c r="J391" s="446"/>
      <c r="K391" s="446"/>
      <c r="L391" s="446"/>
      <c r="M391" s="446"/>
      <c r="N391" s="446"/>
      <c r="O391" s="446"/>
      <c r="P391" s="446"/>
      <c r="Q391" s="446"/>
      <c r="R391" s="446"/>
      <c r="S391" s="446"/>
      <c r="T391" s="446"/>
      <c r="U391" s="446"/>
      <c r="V391" s="446"/>
      <c r="W391" s="446"/>
      <c r="X391" s="446"/>
      <c r="Y391" s="446"/>
      <c r="Z391" s="446"/>
      <c r="AA391" s="446"/>
      <c r="AB391" s="446"/>
      <c r="AC391" s="446"/>
      <c r="AD391" s="446"/>
      <c r="AE391" s="446"/>
      <c r="AF391" s="446"/>
      <c r="AG391" s="446"/>
      <c r="AH391" s="446"/>
      <c r="AI391" s="446"/>
      <c r="AJ391" s="446"/>
      <c r="AK391" s="446"/>
      <c r="AL391" s="446"/>
      <c r="AM391" s="446"/>
      <c r="AN391" s="446"/>
      <c r="AO391" s="446"/>
      <c r="AP391" s="446"/>
      <c r="AQ391" s="446"/>
      <c r="AR391" s="446"/>
      <c r="AS391" s="446"/>
      <c r="AT391" s="446"/>
      <c r="AU391" s="446"/>
      <c r="AV391" s="446"/>
      <c r="AW391" s="446"/>
      <c r="AX391" s="446"/>
    </row>
    <row r="392" spans="1:50" ht="8.4499999999999993" customHeight="1">
      <c r="A392" s="446"/>
      <c r="B392" s="446"/>
      <c r="C392" s="446"/>
      <c r="D392" s="446"/>
      <c r="E392" s="446"/>
      <c r="F392" s="446"/>
      <c r="G392" s="446"/>
      <c r="H392" s="446"/>
      <c r="I392" s="446"/>
      <c r="J392" s="446"/>
      <c r="K392" s="446"/>
      <c r="L392" s="446"/>
      <c r="M392" s="446"/>
      <c r="N392" s="446"/>
      <c r="O392" s="446"/>
      <c r="P392" s="446"/>
      <c r="Q392" s="446"/>
      <c r="R392" s="446"/>
      <c r="S392" s="446"/>
      <c r="T392" s="446"/>
      <c r="U392" s="446"/>
      <c r="V392" s="446"/>
      <c r="W392" s="446"/>
      <c r="X392" s="446"/>
      <c r="Y392" s="446"/>
      <c r="Z392" s="446"/>
      <c r="AA392" s="446"/>
      <c r="AB392" s="446"/>
      <c r="AC392" s="446"/>
      <c r="AD392" s="446"/>
      <c r="AE392" s="446"/>
      <c r="AF392" s="446"/>
      <c r="AG392" s="446"/>
      <c r="AH392" s="446"/>
      <c r="AI392" s="446"/>
      <c r="AJ392" s="446"/>
      <c r="AK392" s="446"/>
      <c r="AL392" s="446"/>
      <c r="AM392" s="446"/>
      <c r="AN392" s="446"/>
      <c r="AO392" s="446"/>
      <c r="AP392" s="446"/>
      <c r="AQ392" s="446"/>
      <c r="AR392" s="446"/>
      <c r="AS392" s="446"/>
      <c r="AT392" s="446"/>
      <c r="AU392" s="446"/>
      <c r="AV392" s="446"/>
      <c r="AW392" s="446"/>
      <c r="AX392" s="446"/>
    </row>
    <row r="393" spans="1:50" ht="8.4499999999999993" customHeight="1">
      <c r="A393" s="446"/>
      <c r="B393" s="446"/>
      <c r="C393" s="446"/>
      <c r="D393" s="446"/>
      <c r="E393" s="446"/>
      <c r="F393" s="446"/>
      <c r="G393" s="446"/>
      <c r="H393" s="446"/>
      <c r="I393" s="446"/>
      <c r="J393" s="446"/>
      <c r="K393" s="446"/>
      <c r="L393" s="446"/>
      <c r="M393" s="446"/>
      <c r="N393" s="446"/>
      <c r="O393" s="446"/>
      <c r="P393" s="446"/>
      <c r="Q393" s="446"/>
      <c r="R393" s="446"/>
      <c r="S393" s="446"/>
      <c r="T393" s="446"/>
      <c r="U393" s="446"/>
      <c r="V393" s="446"/>
      <c r="W393" s="446"/>
      <c r="X393" s="446"/>
      <c r="Y393" s="446"/>
      <c r="Z393" s="446"/>
      <c r="AA393" s="446"/>
      <c r="AB393" s="446"/>
      <c r="AC393" s="446"/>
      <c r="AD393" s="446"/>
      <c r="AE393" s="446"/>
      <c r="AF393" s="446"/>
      <c r="AG393" s="446"/>
      <c r="AH393" s="446"/>
      <c r="AI393" s="446"/>
      <c r="AJ393" s="446"/>
      <c r="AK393" s="446"/>
      <c r="AL393" s="446"/>
      <c r="AM393" s="446"/>
      <c r="AN393" s="446"/>
      <c r="AO393" s="446"/>
      <c r="AP393" s="446"/>
      <c r="AQ393" s="446"/>
      <c r="AR393" s="446"/>
      <c r="AS393" s="446"/>
      <c r="AT393" s="446"/>
      <c r="AU393" s="446"/>
      <c r="AV393" s="446"/>
      <c r="AW393" s="446"/>
      <c r="AX393" s="446"/>
    </row>
    <row r="394" spans="1:50" ht="8.4499999999999993" customHeight="1">
      <c r="A394" s="446"/>
      <c r="B394" s="446"/>
      <c r="C394" s="446"/>
      <c r="D394" s="446"/>
      <c r="E394" s="446"/>
      <c r="F394" s="446"/>
      <c r="G394" s="446"/>
      <c r="H394" s="446"/>
      <c r="I394" s="446"/>
      <c r="J394" s="446"/>
      <c r="K394" s="446"/>
      <c r="L394" s="446"/>
      <c r="M394" s="446"/>
      <c r="N394" s="446"/>
      <c r="O394" s="446"/>
      <c r="P394" s="446"/>
      <c r="Q394" s="446"/>
      <c r="R394" s="446"/>
      <c r="S394" s="446"/>
      <c r="T394" s="446"/>
      <c r="U394" s="446"/>
      <c r="V394" s="446"/>
      <c r="W394" s="446"/>
      <c r="X394" s="446"/>
      <c r="Y394" s="446"/>
      <c r="Z394" s="446"/>
      <c r="AA394" s="446"/>
      <c r="AB394" s="446"/>
      <c r="AC394" s="446"/>
      <c r="AD394" s="446"/>
      <c r="AE394" s="446"/>
      <c r="AF394" s="446"/>
      <c r="AG394" s="446"/>
      <c r="AH394" s="446"/>
      <c r="AI394" s="446"/>
      <c r="AJ394" s="446"/>
      <c r="AK394" s="446"/>
      <c r="AL394" s="446"/>
      <c r="AM394" s="446"/>
      <c r="AN394" s="446"/>
      <c r="AO394" s="446"/>
      <c r="AP394" s="446"/>
      <c r="AQ394" s="446"/>
      <c r="AR394" s="446"/>
      <c r="AS394" s="446"/>
      <c r="AT394" s="446"/>
      <c r="AU394" s="446"/>
      <c r="AV394" s="446"/>
      <c r="AW394" s="446"/>
      <c r="AX394" s="446"/>
    </row>
    <row r="395" spans="1:50" ht="8.4499999999999993" customHeight="1">
      <c r="A395" s="446"/>
      <c r="B395" s="446"/>
      <c r="C395" s="446"/>
      <c r="D395" s="446"/>
      <c r="E395" s="446"/>
      <c r="F395" s="446"/>
      <c r="G395" s="446"/>
      <c r="H395" s="446"/>
      <c r="I395" s="446"/>
      <c r="J395" s="446"/>
      <c r="K395" s="446"/>
      <c r="L395" s="446"/>
      <c r="M395" s="446"/>
      <c r="N395" s="446"/>
      <c r="O395" s="446"/>
      <c r="P395" s="446"/>
      <c r="Q395" s="446"/>
      <c r="R395" s="446"/>
      <c r="S395" s="446"/>
      <c r="T395" s="446"/>
      <c r="U395" s="446"/>
      <c r="V395" s="446"/>
      <c r="W395" s="446"/>
      <c r="X395" s="446"/>
      <c r="Y395" s="446"/>
      <c r="Z395" s="446"/>
      <c r="AA395" s="446"/>
      <c r="AB395" s="446"/>
      <c r="AC395" s="446"/>
      <c r="AD395" s="446"/>
      <c r="AE395" s="446"/>
      <c r="AF395" s="446"/>
      <c r="AG395" s="446"/>
      <c r="AH395" s="446"/>
      <c r="AI395" s="446"/>
      <c r="AJ395" s="446"/>
      <c r="AK395" s="446"/>
      <c r="AL395" s="446"/>
      <c r="AM395" s="446"/>
      <c r="AN395" s="446"/>
      <c r="AO395" s="446"/>
      <c r="AP395" s="446"/>
      <c r="AQ395" s="446"/>
      <c r="AR395" s="446"/>
      <c r="AS395" s="446"/>
      <c r="AT395" s="446"/>
      <c r="AU395" s="446"/>
      <c r="AV395" s="446"/>
      <c r="AW395" s="446"/>
      <c r="AX395" s="446"/>
    </row>
    <row r="396" spans="1:50" ht="8.4499999999999993" customHeight="1">
      <c r="A396" s="446"/>
      <c r="B396" s="446"/>
      <c r="C396" s="446"/>
      <c r="D396" s="446"/>
      <c r="E396" s="446"/>
      <c r="F396" s="446"/>
      <c r="G396" s="446"/>
      <c r="H396" s="446"/>
      <c r="I396" s="446"/>
      <c r="J396" s="446"/>
      <c r="K396" s="446"/>
      <c r="L396" s="446"/>
      <c r="M396" s="446"/>
      <c r="N396" s="446"/>
      <c r="O396" s="446"/>
      <c r="P396" s="446"/>
      <c r="Q396" s="446"/>
      <c r="R396" s="446"/>
      <c r="S396" s="446"/>
      <c r="T396" s="446"/>
      <c r="U396" s="446"/>
      <c r="V396" s="446"/>
      <c r="W396" s="446"/>
      <c r="X396" s="446"/>
      <c r="Y396" s="446"/>
      <c r="Z396" s="446"/>
      <c r="AA396" s="446"/>
      <c r="AB396" s="446"/>
      <c r="AC396" s="446"/>
      <c r="AD396" s="446"/>
      <c r="AE396" s="446"/>
      <c r="AF396" s="446"/>
      <c r="AG396" s="446"/>
      <c r="AH396" s="446"/>
      <c r="AI396" s="446"/>
      <c r="AJ396" s="446"/>
      <c r="AK396" s="446"/>
      <c r="AL396" s="446"/>
      <c r="AM396" s="446"/>
      <c r="AN396" s="446"/>
      <c r="AO396" s="446"/>
      <c r="AP396" s="446"/>
      <c r="AQ396" s="446"/>
      <c r="AR396" s="446"/>
      <c r="AS396" s="446"/>
      <c r="AT396" s="446"/>
      <c r="AU396" s="446"/>
      <c r="AV396" s="446"/>
      <c r="AW396" s="446"/>
      <c r="AX396" s="446"/>
    </row>
    <row r="397" spans="1:50" ht="8.4499999999999993" customHeight="1">
      <c r="A397" s="446"/>
      <c r="B397" s="446"/>
      <c r="C397" s="446"/>
      <c r="D397" s="446"/>
      <c r="E397" s="446"/>
      <c r="F397" s="446"/>
      <c r="G397" s="446"/>
      <c r="H397" s="446"/>
      <c r="I397" s="446"/>
      <c r="J397" s="446"/>
      <c r="K397" s="446"/>
      <c r="L397" s="446"/>
      <c r="M397" s="446"/>
      <c r="N397" s="446"/>
      <c r="O397" s="446"/>
      <c r="P397" s="446"/>
      <c r="Q397" s="446"/>
      <c r="R397" s="446"/>
      <c r="S397" s="446"/>
      <c r="T397" s="446"/>
      <c r="U397" s="446"/>
      <c r="V397" s="446"/>
      <c r="W397" s="446"/>
      <c r="X397" s="446"/>
      <c r="Y397" s="446"/>
      <c r="Z397" s="446"/>
      <c r="AA397" s="446"/>
      <c r="AB397" s="446"/>
      <c r="AC397" s="446"/>
      <c r="AD397" s="446"/>
      <c r="AE397" s="446"/>
      <c r="AF397" s="446"/>
      <c r="AG397" s="446"/>
      <c r="AH397" s="446"/>
      <c r="AI397" s="446"/>
      <c r="AJ397" s="446"/>
      <c r="AK397" s="446"/>
      <c r="AL397" s="446"/>
      <c r="AM397" s="446"/>
      <c r="AN397" s="446"/>
      <c r="AO397" s="446"/>
      <c r="AP397" s="446"/>
      <c r="AQ397" s="446"/>
      <c r="AR397" s="446"/>
      <c r="AS397" s="446"/>
      <c r="AT397" s="446"/>
      <c r="AU397" s="446"/>
      <c r="AV397" s="446"/>
      <c r="AW397" s="446"/>
      <c r="AX397" s="446"/>
    </row>
    <row r="398" spans="1:50" ht="8.4499999999999993" customHeight="1">
      <c r="A398" s="446"/>
      <c r="B398" s="446"/>
      <c r="C398" s="446"/>
      <c r="D398" s="446"/>
      <c r="E398" s="446"/>
      <c r="F398" s="446"/>
      <c r="G398" s="446"/>
      <c r="H398" s="446"/>
      <c r="I398" s="446"/>
      <c r="J398" s="446"/>
      <c r="K398" s="446"/>
      <c r="L398" s="446"/>
      <c r="M398" s="446"/>
      <c r="N398" s="446"/>
      <c r="O398" s="446"/>
      <c r="P398" s="446"/>
      <c r="Q398" s="446"/>
      <c r="R398" s="446"/>
      <c r="S398" s="446"/>
      <c r="T398" s="446"/>
      <c r="U398" s="446"/>
      <c r="V398" s="446"/>
      <c r="W398" s="446"/>
      <c r="X398" s="446"/>
      <c r="Y398" s="446"/>
      <c r="Z398" s="446"/>
      <c r="AA398" s="446"/>
      <c r="AB398" s="446"/>
      <c r="AC398" s="446"/>
      <c r="AD398" s="446"/>
      <c r="AE398" s="446"/>
      <c r="AF398" s="446"/>
      <c r="AG398" s="446"/>
      <c r="AH398" s="446"/>
      <c r="AI398" s="446"/>
      <c r="AJ398" s="446"/>
      <c r="AK398" s="446"/>
      <c r="AL398" s="446"/>
      <c r="AM398" s="446"/>
      <c r="AN398" s="446"/>
      <c r="AO398" s="446"/>
      <c r="AP398" s="446"/>
      <c r="AQ398" s="446"/>
      <c r="AR398" s="446"/>
      <c r="AS398" s="446"/>
      <c r="AT398" s="446"/>
      <c r="AU398" s="446"/>
      <c r="AV398" s="446"/>
      <c r="AW398" s="446"/>
      <c r="AX398" s="446"/>
    </row>
    <row r="399" spans="1:50" ht="8.4499999999999993" customHeight="1">
      <c r="A399" s="446"/>
      <c r="B399" s="446"/>
      <c r="C399" s="446"/>
      <c r="D399" s="446"/>
      <c r="E399" s="446"/>
      <c r="F399" s="446"/>
      <c r="G399" s="446"/>
      <c r="H399" s="446"/>
      <c r="I399" s="446"/>
      <c r="J399" s="446"/>
      <c r="K399" s="446"/>
      <c r="L399" s="446"/>
      <c r="M399" s="446"/>
      <c r="N399" s="446"/>
      <c r="O399" s="446"/>
      <c r="P399" s="446"/>
      <c r="Q399" s="446"/>
      <c r="R399" s="446"/>
      <c r="S399" s="446"/>
      <c r="T399" s="446"/>
      <c r="U399" s="446"/>
      <c r="V399" s="446"/>
      <c r="W399" s="446"/>
      <c r="X399" s="446"/>
      <c r="Y399" s="446"/>
      <c r="Z399" s="446"/>
      <c r="AA399" s="446"/>
      <c r="AB399" s="446"/>
      <c r="AC399" s="446"/>
      <c r="AD399" s="446"/>
      <c r="AE399" s="446"/>
      <c r="AF399" s="446"/>
      <c r="AG399" s="446"/>
      <c r="AH399" s="446"/>
      <c r="AI399" s="446"/>
      <c r="AJ399" s="446"/>
      <c r="AK399" s="446"/>
      <c r="AL399" s="446"/>
      <c r="AM399" s="446"/>
      <c r="AN399" s="446"/>
      <c r="AO399" s="446"/>
      <c r="AP399" s="446"/>
      <c r="AQ399" s="446"/>
      <c r="AR399" s="446"/>
      <c r="AS399" s="446"/>
      <c r="AT399" s="446"/>
      <c r="AU399" s="446"/>
      <c r="AV399" s="446"/>
      <c r="AW399" s="446"/>
      <c r="AX399" s="446"/>
    </row>
    <row r="400" spans="1:50" ht="8.4499999999999993" customHeight="1">
      <c r="A400" s="446"/>
      <c r="B400" s="446"/>
      <c r="C400" s="446"/>
      <c r="D400" s="446"/>
      <c r="E400" s="446"/>
      <c r="F400" s="446"/>
      <c r="G400" s="446"/>
      <c r="H400" s="446"/>
      <c r="I400" s="446"/>
      <c r="J400" s="446"/>
      <c r="K400" s="446"/>
      <c r="L400" s="446"/>
      <c r="M400" s="446"/>
      <c r="N400" s="446"/>
      <c r="O400" s="446"/>
      <c r="P400" s="446"/>
      <c r="Q400" s="446"/>
      <c r="R400" s="446"/>
      <c r="S400" s="446"/>
      <c r="T400" s="446"/>
      <c r="U400" s="446"/>
      <c r="V400" s="446"/>
      <c r="W400" s="446"/>
      <c r="X400" s="446"/>
      <c r="Y400" s="446"/>
      <c r="Z400" s="446"/>
      <c r="AA400" s="446"/>
      <c r="AB400" s="446"/>
      <c r="AC400" s="446"/>
      <c r="AD400" s="446"/>
      <c r="AE400" s="446"/>
      <c r="AF400" s="446"/>
      <c r="AG400" s="446"/>
      <c r="AH400" s="446"/>
      <c r="AI400" s="446"/>
      <c r="AJ400" s="446"/>
      <c r="AK400" s="446"/>
      <c r="AL400" s="446"/>
      <c r="AM400" s="446"/>
      <c r="AN400" s="446"/>
      <c r="AO400" s="446"/>
      <c r="AP400" s="446"/>
      <c r="AQ400" s="446"/>
      <c r="AR400" s="446"/>
      <c r="AS400" s="446"/>
      <c r="AT400" s="446"/>
      <c r="AU400" s="446"/>
      <c r="AV400" s="446"/>
      <c r="AW400" s="446"/>
      <c r="AX400" s="446"/>
    </row>
    <row r="401" spans="1:50" ht="8.4499999999999993" customHeight="1">
      <c r="A401" s="446"/>
      <c r="B401" s="446"/>
      <c r="C401" s="446"/>
      <c r="D401" s="446"/>
      <c r="E401" s="446"/>
      <c r="F401" s="446"/>
      <c r="G401" s="446"/>
      <c r="H401" s="446"/>
      <c r="I401" s="446"/>
      <c r="J401" s="446"/>
      <c r="K401" s="446"/>
      <c r="L401" s="446"/>
      <c r="M401" s="446"/>
      <c r="N401" s="446"/>
      <c r="O401" s="446"/>
      <c r="P401" s="446"/>
      <c r="Q401" s="446"/>
      <c r="R401" s="446"/>
      <c r="S401" s="446"/>
      <c r="T401" s="446"/>
      <c r="U401" s="446"/>
      <c r="V401" s="446"/>
      <c r="W401" s="446"/>
      <c r="X401" s="446"/>
      <c r="Y401" s="446"/>
      <c r="Z401" s="446"/>
      <c r="AA401" s="446"/>
      <c r="AB401" s="446"/>
      <c r="AC401" s="446"/>
      <c r="AD401" s="446"/>
      <c r="AE401" s="446"/>
      <c r="AF401" s="446"/>
      <c r="AG401" s="446"/>
      <c r="AH401" s="446"/>
      <c r="AI401" s="446"/>
      <c r="AJ401" s="446"/>
      <c r="AK401" s="446"/>
      <c r="AL401" s="446"/>
      <c r="AM401" s="446"/>
      <c r="AN401" s="446"/>
      <c r="AO401" s="446"/>
      <c r="AP401" s="446"/>
      <c r="AQ401" s="446"/>
      <c r="AR401" s="446"/>
      <c r="AS401" s="446"/>
      <c r="AT401" s="446"/>
      <c r="AU401" s="446"/>
      <c r="AV401" s="446"/>
      <c r="AW401" s="446"/>
      <c r="AX401" s="446"/>
    </row>
    <row r="402" spans="1:50" ht="8.4499999999999993" customHeight="1">
      <c r="A402" s="446"/>
      <c r="B402" s="446"/>
      <c r="C402" s="446"/>
      <c r="D402" s="446"/>
      <c r="E402" s="446"/>
      <c r="F402" s="446"/>
      <c r="G402" s="446"/>
      <c r="H402" s="446"/>
      <c r="I402" s="446"/>
      <c r="J402" s="446"/>
      <c r="K402" s="446"/>
      <c r="L402" s="446"/>
      <c r="M402" s="446"/>
      <c r="N402" s="446"/>
      <c r="O402" s="446"/>
      <c r="P402" s="446"/>
      <c r="Q402" s="446"/>
      <c r="R402" s="446"/>
      <c r="S402" s="446"/>
      <c r="T402" s="446"/>
      <c r="U402" s="446"/>
      <c r="V402" s="446"/>
      <c r="W402" s="446"/>
      <c r="X402" s="446"/>
      <c r="Y402" s="446"/>
      <c r="Z402" s="446"/>
      <c r="AA402" s="446"/>
      <c r="AB402" s="446"/>
      <c r="AC402" s="446"/>
      <c r="AD402" s="446"/>
      <c r="AE402" s="446"/>
      <c r="AF402" s="446"/>
      <c r="AG402" s="446"/>
      <c r="AH402" s="446"/>
      <c r="AI402" s="446"/>
      <c r="AJ402" s="446"/>
      <c r="AK402" s="446"/>
      <c r="AL402" s="446"/>
      <c r="AM402" s="446"/>
      <c r="AN402" s="446"/>
      <c r="AO402" s="446"/>
      <c r="AP402" s="446"/>
      <c r="AQ402" s="446"/>
      <c r="AR402" s="446"/>
      <c r="AS402" s="446"/>
      <c r="AT402" s="446"/>
      <c r="AU402" s="446"/>
      <c r="AV402" s="446"/>
      <c r="AW402" s="446"/>
      <c r="AX402" s="446"/>
    </row>
    <row r="403" spans="1:50" ht="8.4499999999999993" customHeight="1">
      <c r="A403" s="446"/>
      <c r="B403" s="446"/>
      <c r="C403" s="446"/>
      <c r="D403" s="446"/>
      <c r="E403" s="446"/>
      <c r="F403" s="446"/>
      <c r="G403" s="446"/>
      <c r="H403" s="446"/>
      <c r="I403" s="446"/>
      <c r="J403" s="446"/>
      <c r="K403" s="446"/>
      <c r="L403" s="446"/>
      <c r="M403" s="446"/>
      <c r="N403" s="446"/>
      <c r="O403" s="446"/>
      <c r="P403" s="446"/>
      <c r="Q403" s="446"/>
      <c r="R403" s="446"/>
      <c r="S403" s="446"/>
      <c r="T403" s="446"/>
      <c r="U403" s="446"/>
      <c r="V403" s="446"/>
      <c r="W403" s="446"/>
      <c r="X403" s="446"/>
      <c r="Y403" s="446"/>
      <c r="Z403" s="446"/>
      <c r="AA403" s="446"/>
      <c r="AB403" s="446"/>
      <c r="AC403" s="446"/>
      <c r="AD403" s="446"/>
      <c r="AE403" s="446"/>
      <c r="AF403" s="446"/>
      <c r="AG403" s="446"/>
      <c r="AH403" s="446"/>
      <c r="AI403" s="446"/>
      <c r="AJ403" s="446"/>
      <c r="AK403" s="446"/>
      <c r="AL403" s="446"/>
      <c r="AM403" s="446"/>
      <c r="AN403" s="446"/>
      <c r="AO403" s="446"/>
      <c r="AP403" s="446"/>
      <c r="AQ403" s="446"/>
      <c r="AR403" s="446"/>
      <c r="AS403" s="446"/>
      <c r="AT403" s="446"/>
      <c r="AU403" s="446"/>
      <c r="AV403" s="446"/>
      <c r="AW403" s="446"/>
      <c r="AX403" s="446"/>
    </row>
    <row r="404" spans="1:50" ht="8.4499999999999993" customHeight="1">
      <c r="A404" s="446"/>
      <c r="B404" s="446"/>
      <c r="C404" s="446"/>
      <c r="D404" s="446"/>
      <c r="E404" s="446"/>
      <c r="F404" s="446"/>
      <c r="G404" s="446"/>
      <c r="H404" s="446"/>
      <c r="I404" s="446"/>
      <c r="J404" s="446"/>
      <c r="K404" s="446"/>
      <c r="L404" s="446"/>
      <c r="M404" s="446"/>
      <c r="N404" s="446"/>
      <c r="O404" s="446"/>
      <c r="P404" s="446"/>
      <c r="Q404" s="446"/>
      <c r="R404" s="446"/>
      <c r="S404" s="446"/>
      <c r="T404" s="446"/>
      <c r="U404" s="446"/>
      <c r="V404" s="446"/>
      <c r="W404" s="446"/>
      <c r="X404" s="446"/>
      <c r="Y404" s="446"/>
      <c r="Z404" s="446"/>
      <c r="AA404" s="446"/>
      <c r="AB404" s="446"/>
      <c r="AC404" s="446"/>
      <c r="AD404" s="446"/>
      <c r="AE404" s="446"/>
      <c r="AF404" s="446"/>
      <c r="AG404" s="446"/>
      <c r="AH404" s="446"/>
      <c r="AI404" s="446"/>
      <c r="AJ404" s="446"/>
      <c r="AK404" s="446"/>
      <c r="AL404" s="446"/>
      <c r="AM404" s="446"/>
      <c r="AN404" s="446"/>
      <c r="AO404" s="446"/>
      <c r="AP404" s="446"/>
      <c r="AQ404" s="446"/>
      <c r="AR404" s="446"/>
      <c r="AS404" s="446"/>
      <c r="AT404" s="446"/>
      <c r="AU404" s="446"/>
      <c r="AV404" s="446"/>
      <c r="AW404" s="446"/>
      <c r="AX404" s="446"/>
    </row>
    <row r="405" spans="1:50" ht="8.4499999999999993" customHeight="1">
      <c r="A405" s="446"/>
      <c r="B405" s="446"/>
      <c r="C405" s="446"/>
      <c r="D405" s="446"/>
      <c r="E405" s="446"/>
      <c r="F405" s="446"/>
      <c r="G405" s="446"/>
      <c r="H405" s="446"/>
      <c r="I405" s="446"/>
      <c r="J405" s="446"/>
      <c r="K405" s="446"/>
      <c r="L405" s="446"/>
      <c r="M405" s="446"/>
      <c r="N405" s="446"/>
      <c r="O405" s="446"/>
      <c r="P405" s="446"/>
      <c r="Q405" s="446"/>
      <c r="R405" s="446"/>
      <c r="S405" s="446"/>
      <c r="T405" s="446"/>
      <c r="U405" s="446"/>
      <c r="V405" s="446"/>
      <c r="W405" s="446"/>
      <c r="X405" s="446"/>
      <c r="Y405" s="446"/>
      <c r="Z405" s="446"/>
      <c r="AA405" s="446"/>
      <c r="AB405" s="446"/>
      <c r="AC405" s="446"/>
      <c r="AD405" s="446"/>
      <c r="AE405" s="446"/>
      <c r="AF405" s="446"/>
      <c r="AG405" s="446"/>
      <c r="AH405" s="446"/>
      <c r="AI405" s="446"/>
      <c r="AJ405" s="446"/>
      <c r="AK405" s="446"/>
      <c r="AL405" s="446"/>
      <c r="AM405" s="446"/>
      <c r="AN405" s="446"/>
      <c r="AO405" s="446"/>
      <c r="AP405" s="446"/>
      <c r="AQ405" s="446"/>
      <c r="AR405" s="446"/>
      <c r="AS405" s="446"/>
      <c r="AT405" s="446"/>
      <c r="AU405" s="446"/>
      <c r="AV405" s="446"/>
      <c r="AW405" s="446"/>
      <c r="AX405" s="446"/>
    </row>
    <row r="406" spans="1:50" ht="8.4499999999999993" customHeight="1">
      <c r="A406" s="446"/>
      <c r="B406" s="446"/>
      <c r="C406" s="446"/>
      <c r="D406" s="446"/>
      <c r="E406" s="446"/>
      <c r="F406" s="446"/>
      <c r="G406" s="446"/>
      <c r="H406" s="446"/>
      <c r="I406" s="446"/>
      <c r="J406" s="446"/>
      <c r="K406" s="446"/>
      <c r="L406" s="446"/>
      <c r="M406" s="446"/>
      <c r="N406" s="446"/>
      <c r="O406" s="446"/>
      <c r="P406" s="446"/>
      <c r="Q406" s="446"/>
      <c r="R406" s="446"/>
      <c r="S406" s="446"/>
      <c r="T406" s="446"/>
      <c r="U406" s="446"/>
      <c r="V406" s="446"/>
      <c r="W406" s="446"/>
      <c r="X406" s="446"/>
      <c r="Y406" s="446"/>
      <c r="Z406" s="446"/>
      <c r="AA406" s="446"/>
      <c r="AB406" s="446"/>
      <c r="AC406" s="446"/>
      <c r="AD406" s="446"/>
      <c r="AE406" s="446"/>
      <c r="AF406" s="446"/>
      <c r="AG406" s="446"/>
      <c r="AH406" s="446"/>
      <c r="AI406" s="446"/>
      <c r="AJ406" s="446"/>
      <c r="AK406" s="446"/>
      <c r="AL406" s="446"/>
      <c r="AM406" s="446"/>
      <c r="AN406" s="446"/>
      <c r="AO406" s="446"/>
      <c r="AP406" s="446"/>
      <c r="AQ406" s="446"/>
      <c r="AR406" s="446"/>
      <c r="AS406" s="446"/>
      <c r="AT406" s="446"/>
      <c r="AU406" s="446"/>
      <c r="AV406" s="446"/>
      <c r="AW406" s="446"/>
      <c r="AX406" s="446"/>
    </row>
    <row r="407" spans="1:50" ht="8.4499999999999993" customHeight="1">
      <c r="A407" s="446"/>
      <c r="B407" s="446"/>
      <c r="C407" s="446"/>
      <c r="D407" s="446"/>
      <c r="E407" s="446"/>
      <c r="F407" s="446"/>
      <c r="G407" s="446"/>
      <c r="H407" s="446"/>
      <c r="I407" s="446"/>
      <c r="J407" s="446"/>
      <c r="K407" s="446"/>
      <c r="L407" s="446"/>
      <c r="M407" s="446"/>
      <c r="N407" s="446"/>
      <c r="O407" s="446"/>
      <c r="P407" s="446"/>
      <c r="Q407" s="446"/>
      <c r="R407" s="446"/>
      <c r="S407" s="446"/>
      <c r="T407" s="446"/>
      <c r="U407" s="446"/>
      <c r="V407" s="446"/>
      <c r="W407" s="446"/>
      <c r="X407" s="446"/>
      <c r="Y407" s="446"/>
      <c r="Z407" s="446"/>
      <c r="AA407" s="446"/>
      <c r="AB407" s="446"/>
      <c r="AC407" s="446"/>
      <c r="AD407" s="446"/>
      <c r="AE407" s="446"/>
      <c r="AF407" s="446"/>
      <c r="AG407" s="446"/>
      <c r="AH407" s="446"/>
      <c r="AI407" s="446"/>
      <c r="AJ407" s="446"/>
      <c r="AK407" s="446"/>
      <c r="AL407" s="446"/>
      <c r="AM407" s="446"/>
      <c r="AN407" s="446"/>
      <c r="AO407" s="446"/>
      <c r="AP407" s="446"/>
      <c r="AQ407" s="446"/>
      <c r="AR407" s="446"/>
      <c r="AS407" s="446"/>
      <c r="AT407" s="446"/>
      <c r="AU407" s="446"/>
      <c r="AV407" s="446"/>
      <c r="AW407" s="446"/>
      <c r="AX407" s="446"/>
    </row>
    <row r="408" spans="1:50" ht="8.4499999999999993" customHeight="1">
      <c r="A408" s="446"/>
      <c r="B408" s="446"/>
      <c r="C408" s="446"/>
      <c r="D408" s="446"/>
      <c r="E408" s="446"/>
      <c r="F408" s="446"/>
      <c r="G408" s="446"/>
      <c r="H408" s="446"/>
      <c r="I408" s="446"/>
      <c r="J408" s="446"/>
      <c r="K408" s="446"/>
      <c r="L408" s="446"/>
      <c r="M408" s="446"/>
      <c r="N408" s="446"/>
      <c r="O408" s="446"/>
      <c r="P408" s="446"/>
      <c r="Q408" s="446"/>
      <c r="R408" s="446"/>
      <c r="S408" s="446"/>
      <c r="T408" s="446"/>
      <c r="U408" s="446"/>
      <c r="V408" s="446"/>
      <c r="W408" s="446"/>
      <c r="X408" s="446"/>
      <c r="Y408" s="446"/>
      <c r="Z408" s="446"/>
      <c r="AA408" s="446"/>
      <c r="AB408" s="446"/>
      <c r="AC408" s="446"/>
      <c r="AD408" s="446"/>
      <c r="AE408" s="446"/>
      <c r="AF408" s="446"/>
      <c r="AG408" s="446"/>
      <c r="AH408" s="446"/>
      <c r="AI408" s="446"/>
      <c r="AJ408" s="446"/>
      <c r="AK408" s="446"/>
      <c r="AL408" s="446"/>
      <c r="AM408" s="446"/>
      <c r="AN408" s="446"/>
      <c r="AO408" s="446"/>
      <c r="AP408" s="446"/>
      <c r="AQ408" s="446"/>
      <c r="AR408" s="446"/>
      <c r="AS408" s="446"/>
      <c r="AT408" s="446"/>
      <c r="AU408" s="446"/>
      <c r="AV408" s="446"/>
      <c r="AW408" s="446"/>
      <c r="AX408" s="446"/>
    </row>
    <row r="409" spans="1:50" ht="8.4499999999999993" customHeight="1">
      <c r="A409" s="446"/>
      <c r="B409" s="446"/>
      <c r="C409" s="446"/>
      <c r="D409" s="446"/>
      <c r="E409" s="446"/>
      <c r="F409" s="446"/>
      <c r="G409" s="446"/>
      <c r="H409" s="446"/>
      <c r="I409" s="446"/>
      <c r="J409" s="446"/>
      <c r="K409" s="446"/>
      <c r="L409" s="446"/>
      <c r="M409" s="446"/>
      <c r="N409" s="446"/>
      <c r="O409" s="446"/>
      <c r="P409" s="446"/>
      <c r="Q409" s="446"/>
      <c r="R409" s="446"/>
      <c r="S409" s="446"/>
      <c r="T409" s="446"/>
      <c r="U409" s="446"/>
      <c r="V409" s="446"/>
      <c r="W409" s="446"/>
      <c r="X409" s="446"/>
      <c r="Y409" s="446"/>
      <c r="Z409" s="446"/>
      <c r="AA409" s="446"/>
      <c r="AB409" s="446"/>
      <c r="AC409" s="446"/>
      <c r="AD409" s="446"/>
      <c r="AE409" s="446"/>
      <c r="AF409" s="446"/>
      <c r="AG409" s="446"/>
      <c r="AH409" s="446"/>
      <c r="AI409" s="446"/>
      <c r="AJ409" s="446"/>
      <c r="AK409" s="446"/>
      <c r="AL409" s="446"/>
      <c r="AM409" s="446"/>
      <c r="AN409" s="446"/>
      <c r="AO409" s="446"/>
      <c r="AP409" s="446"/>
      <c r="AQ409" s="446"/>
      <c r="AR409" s="446"/>
      <c r="AS409" s="446"/>
      <c r="AT409" s="446"/>
      <c r="AU409" s="446"/>
      <c r="AV409" s="446"/>
      <c r="AW409" s="446"/>
      <c r="AX409" s="446"/>
    </row>
    <row r="410" spans="1:50" ht="8.4499999999999993" customHeight="1">
      <c r="A410" s="446"/>
      <c r="B410" s="446"/>
      <c r="C410" s="446"/>
      <c r="D410" s="446"/>
      <c r="E410" s="446"/>
      <c r="F410" s="446"/>
      <c r="G410" s="446"/>
      <c r="H410" s="446"/>
      <c r="I410" s="446"/>
      <c r="J410" s="446"/>
      <c r="K410" s="446"/>
      <c r="L410" s="446"/>
      <c r="M410" s="446"/>
      <c r="N410" s="446"/>
      <c r="O410" s="446"/>
      <c r="P410" s="446"/>
      <c r="Q410" s="446"/>
      <c r="R410" s="446"/>
      <c r="S410" s="446"/>
      <c r="T410" s="446"/>
      <c r="U410" s="446"/>
      <c r="V410" s="446"/>
      <c r="W410" s="446"/>
      <c r="X410" s="446"/>
      <c r="Y410" s="446"/>
      <c r="Z410" s="446"/>
      <c r="AA410" s="446"/>
      <c r="AB410" s="446"/>
      <c r="AC410" s="446"/>
      <c r="AD410" s="446"/>
      <c r="AE410" s="446"/>
      <c r="AF410" s="446"/>
      <c r="AG410" s="446"/>
      <c r="AH410" s="446"/>
      <c r="AI410" s="446"/>
      <c r="AJ410" s="446"/>
      <c r="AK410" s="446"/>
      <c r="AL410" s="446"/>
      <c r="AM410" s="446"/>
      <c r="AN410" s="446"/>
      <c r="AO410" s="446"/>
      <c r="AP410" s="446"/>
      <c r="AQ410" s="446"/>
      <c r="AR410" s="446"/>
      <c r="AS410" s="446"/>
      <c r="AT410" s="446"/>
      <c r="AU410" s="446"/>
      <c r="AV410" s="446"/>
      <c r="AW410" s="446"/>
      <c r="AX410" s="446"/>
    </row>
    <row r="411" spans="1:50" ht="8.4499999999999993" customHeight="1">
      <c r="A411" s="447" t="s">
        <v>794</v>
      </c>
      <c r="B411" s="447"/>
      <c r="C411" s="447"/>
      <c r="D411" s="447"/>
      <c r="E411" s="447"/>
      <c r="F411" s="447"/>
      <c r="G411" s="447"/>
      <c r="H411" s="447"/>
      <c r="I411" s="447"/>
      <c r="J411" s="447"/>
      <c r="K411" s="447"/>
      <c r="L411" s="447"/>
      <c r="M411" s="447"/>
      <c r="N411" s="447"/>
      <c r="O411" s="447"/>
      <c r="P411" s="447"/>
      <c r="Q411" s="447"/>
      <c r="R411" s="447"/>
      <c r="S411" s="447"/>
      <c r="T411" s="447"/>
      <c r="U411" s="447"/>
      <c r="V411" s="447"/>
      <c r="W411" s="447"/>
      <c r="X411" s="447"/>
      <c r="Y411" s="447"/>
      <c r="Z411" s="447"/>
      <c r="AA411" s="447"/>
      <c r="AB411" s="447"/>
      <c r="AC411" s="447"/>
      <c r="AD411" s="447"/>
      <c r="AE411" s="447"/>
      <c r="AF411" s="447"/>
      <c r="AG411" s="447"/>
      <c r="AH411" s="447"/>
      <c r="AI411" s="447"/>
      <c r="AJ411" s="447"/>
      <c r="AK411" s="447"/>
      <c r="AL411" s="447"/>
      <c r="AM411" s="447"/>
      <c r="AN411" s="447"/>
      <c r="AO411" s="447"/>
      <c r="AP411" s="447"/>
      <c r="AQ411" s="447"/>
      <c r="AR411" s="447"/>
      <c r="AS411" s="447"/>
      <c r="AT411" s="447"/>
      <c r="AU411" s="447"/>
      <c r="AV411" s="447"/>
      <c r="AW411" s="447"/>
      <c r="AX411" s="447"/>
    </row>
    <row r="412" spans="1:50" ht="8.4499999999999993" customHeight="1">
      <c r="A412" s="447"/>
      <c r="B412" s="447"/>
      <c r="C412" s="447"/>
      <c r="D412" s="447"/>
      <c r="E412" s="447"/>
      <c r="F412" s="447"/>
      <c r="G412" s="447"/>
      <c r="H412" s="447"/>
      <c r="I412" s="447"/>
      <c r="J412" s="447"/>
      <c r="K412" s="447"/>
      <c r="L412" s="447"/>
      <c r="M412" s="447"/>
      <c r="N412" s="447"/>
      <c r="O412" s="447"/>
      <c r="P412" s="447"/>
      <c r="Q412" s="447"/>
      <c r="R412" s="447"/>
      <c r="S412" s="447"/>
      <c r="T412" s="447"/>
      <c r="U412" s="447"/>
      <c r="V412" s="447"/>
      <c r="W412" s="447"/>
      <c r="X412" s="447"/>
      <c r="Y412" s="447"/>
      <c r="Z412" s="447"/>
      <c r="AA412" s="447"/>
      <c r="AB412" s="447"/>
      <c r="AC412" s="447"/>
      <c r="AD412" s="447"/>
      <c r="AE412" s="447"/>
      <c r="AF412" s="447"/>
      <c r="AG412" s="447"/>
      <c r="AH412" s="447"/>
      <c r="AI412" s="447"/>
      <c r="AJ412" s="447"/>
      <c r="AK412" s="447"/>
      <c r="AL412" s="447"/>
      <c r="AM412" s="447"/>
      <c r="AN412" s="447"/>
      <c r="AO412" s="447"/>
      <c r="AP412" s="447"/>
      <c r="AQ412" s="447"/>
      <c r="AR412" s="447"/>
      <c r="AS412" s="447"/>
      <c r="AT412" s="447"/>
      <c r="AU412" s="447"/>
      <c r="AV412" s="447"/>
      <c r="AW412" s="447"/>
      <c r="AX412" s="447"/>
    </row>
    <row r="413" spans="1:50" ht="8.4499999999999993" customHeight="1">
      <c r="A413" s="447"/>
      <c r="B413" s="447"/>
      <c r="C413" s="447"/>
      <c r="D413" s="447"/>
      <c r="E413" s="447"/>
      <c r="F413" s="447"/>
      <c r="G413" s="447"/>
      <c r="H413" s="447"/>
      <c r="I413" s="447"/>
      <c r="J413" s="447"/>
      <c r="K413" s="447"/>
      <c r="L413" s="447"/>
      <c r="M413" s="447"/>
      <c r="N413" s="447"/>
      <c r="O413" s="447"/>
      <c r="P413" s="447"/>
      <c r="Q413" s="447"/>
      <c r="R413" s="447"/>
      <c r="S413" s="447"/>
      <c r="T413" s="447"/>
      <c r="U413" s="447"/>
      <c r="V413" s="447"/>
      <c r="W413" s="447"/>
      <c r="X413" s="447"/>
      <c r="Y413" s="447"/>
      <c r="Z413" s="447"/>
      <c r="AA413" s="447"/>
      <c r="AB413" s="447"/>
      <c r="AC413" s="447"/>
      <c r="AD413" s="447"/>
      <c r="AE413" s="447"/>
      <c r="AF413" s="447"/>
      <c r="AG413" s="447"/>
      <c r="AH413" s="447"/>
      <c r="AI413" s="447"/>
      <c r="AJ413" s="447"/>
      <c r="AK413" s="447"/>
      <c r="AL413" s="447"/>
      <c r="AM413" s="447"/>
      <c r="AN413" s="447"/>
      <c r="AO413" s="447"/>
      <c r="AP413" s="447"/>
      <c r="AQ413" s="447"/>
      <c r="AR413" s="447"/>
      <c r="AS413" s="447"/>
      <c r="AT413" s="447"/>
      <c r="AU413" s="447"/>
      <c r="AV413" s="447"/>
      <c r="AW413" s="447"/>
      <c r="AX413" s="447"/>
    </row>
    <row r="414" spans="1:50" ht="8.4499999999999993" customHeight="1">
      <c r="A414" s="447"/>
      <c r="B414" s="447"/>
      <c r="C414" s="447"/>
      <c r="D414" s="447"/>
      <c r="E414" s="447"/>
      <c r="F414" s="447"/>
      <c r="G414" s="447"/>
      <c r="H414" s="447"/>
      <c r="I414" s="447"/>
      <c r="J414" s="447"/>
      <c r="K414" s="447"/>
      <c r="L414" s="447"/>
      <c r="M414" s="447"/>
      <c r="N414" s="447"/>
      <c r="O414" s="447"/>
      <c r="P414" s="447"/>
      <c r="Q414" s="447"/>
      <c r="R414" s="447"/>
      <c r="S414" s="447"/>
      <c r="T414" s="447"/>
      <c r="U414" s="447"/>
      <c r="V414" s="447"/>
      <c r="W414" s="447"/>
      <c r="X414" s="447"/>
      <c r="Y414" s="447"/>
      <c r="Z414" s="447"/>
      <c r="AA414" s="447"/>
      <c r="AB414" s="447"/>
      <c r="AC414" s="447"/>
      <c r="AD414" s="447"/>
      <c r="AE414" s="447"/>
      <c r="AF414" s="447"/>
      <c r="AG414" s="447"/>
      <c r="AH414" s="447"/>
      <c r="AI414" s="447"/>
      <c r="AJ414" s="447"/>
      <c r="AK414" s="447"/>
      <c r="AL414" s="447"/>
      <c r="AM414" s="447"/>
      <c r="AN414" s="447"/>
      <c r="AO414" s="447"/>
      <c r="AP414" s="447"/>
      <c r="AQ414" s="447"/>
      <c r="AR414" s="447"/>
      <c r="AS414" s="447"/>
      <c r="AT414" s="447"/>
      <c r="AU414" s="447"/>
      <c r="AV414" s="447"/>
      <c r="AW414" s="447"/>
      <c r="AX414" s="447"/>
    </row>
    <row r="415" spans="1:50" ht="8.4499999999999993" customHeight="1">
      <c r="A415" s="447"/>
      <c r="B415" s="447"/>
      <c r="C415" s="447"/>
      <c r="D415" s="447"/>
      <c r="E415" s="447"/>
      <c r="F415" s="447"/>
      <c r="G415" s="447"/>
      <c r="H415" s="447"/>
      <c r="I415" s="447"/>
      <c r="J415" s="447"/>
      <c r="K415" s="447"/>
      <c r="L415" s="447"/>
      <c r="M415" s="447"/>
      <c r="N415" s="447"/>
      <c r="O415" s="447"/>
      <c r="P415" s="447"/>
      <c r="Q415" s="447"/>
      <c r="R415" s="447"/>
      <c r="S415" s="447"/>
      <c r="T415" s="447"/>
      <c r="U415" s="447"/>
      <c r="V415" s="447"/>
      <c r="W415" s="447"/>
      <c r="X415" s="447"/>
      <c r="Y415" s="447"/>
      <c r="Z415" s="447"/>
      <c r="AA415" s="447"/>
      <c r="AB415" s="447"/>
      <c r="AC415" s="447"/>
      <c r="AD415" s="447"/>
      <c r="AE415" s="447"/>
      <c r="AF415" s="447"/>
      <c r="AG415" s="447"/>
      <c r="AH415" s="447"/>
      <c r="AI415" s="447"/>
      <c r="AJ415" s="447"/>
      <c r="AK415" s="447"/>
      <c r="AL415" s="447"/>
      <c r="AM415" s="447"/>
      <c r="AN415" s="447"/>
      <c r="AO415" s="447"/>
      <c r="AP415" s="447"/>
      <c r="AQ415" s="447"/>
      <c r="AR415" s="447"/>
      <c r="AS415" s="447"/>
      <c r="AT415" s="447"/>
      <c r="AU415" s="447"/>
      <c r="AV415" s="447"/>
      <c r="AW415" s="447"/>
      <c r="AX415" s="447"/>
    </row>
    <row r="416" spans="1:50" ht="8.4499999999999993" customHeight="1">
      <c r="A416" s="447"/>
      <c r="B416" s="447"/>
      <c r="C416" s="447"/>
      <c r="D416" s="447"/>
      <c r="E416" s="447"/>
      <c r="F416" s="447"/>
      <c r="G416" s="447"/>
      <c r="H416" s="447"/>
      <c r="I416" s="447"/>
      <c r="J416" s="447"/>
      <c r="K416" s="447"/>
      <c r="L416" s="447"/>
      <c r="M416" s="447"/>
      <c r="N416" s="447"/>
      <c r="O416" s="447"/>
      <c r="P416" s="447"/>
      <c r="Q416" s="447"/>
      <c r="R416" s="447"/>
      <c r="S416" s="447"/>
      <c r="T416" s="447"/>
      <c r="U416" s="447"/>
      <c r="V416" s="447"/>
      <c r="W416" s="447"/>
      <c r="X416" s="447"/>
      <c r="Y416" s="447"/>
      <c r="Z416" s="447"/>
      <c r="AA416" s="447"/>
      <c r="AB416" s="447"/>
      <c r="AC416" s="447"/>
      <c r="AD416" s="447"/>
      <c r="AE416" s="447"/>
      <c r="AF416" s="447"/>
      <c r="AG416" s="447"/>
      <c r="AH416" s="447"/>
      <c r="AI416" s="447"/>
      <c r="AJ416" s="447"/>
      <c r="AK416" s="447"/>
      <c r="AL416" s="447"/>
      <c r="AM416" s="447"/>
      <c r="AN416" s="447"/>
      <c r="AO416" s="447"/>
      <c r="AP416" s="447"/>
      <c r="AQ416" s="447"/>
      <c r="AR416" s="447"/>
      <c r="AS416" s="447"/>
      <c r="AT416" s="447"/>
      <c r="AU416" s="447"/>
      <c r="AV416" s="447"/>
      <c r="AW416" s="447"/>
      <c r="AX416" s="447"/>
    </row>
    <row r="417" spans="1:54" ht="8.4499999999999993" customHeight="1">
      <c r="A417" s="447"/>
      <c r="B417" s="447"/>
      <c r="C417" s="447"/>
      <c r="D417" s="447"/>
      <c r="E417" s="447"/>
      <c r="F417" s="447"/>
      <c r="G417" s="447"/>
      <c r="H417" s="447"/>
      <c r="I417" s="447"/>
      <c r="J417" s="447"/>
      <c r="K417" s="447"/>
      <c r="L417" s="447"/>
      <c r="M417" s="447"/>
      <c r="N417" s="447"/>
      <c r="O417" s="447"/>
      <c r="P417" s="447"/>
      <c r="Q417" s="447"/>
      <c r="R417" s="447"/>
      <c r="S417" s="447"/>
      <c r="T417" s="447"/>
      <c r="U417" s="447"/>
      <c r="V417" s="447"/>
      <c r="W417" s="447"/>
      <c r="X417" s="447"/>
      <c r="Y417" s="447"/>
      <c r="Z417" s="447"/>
      <c r="AA417" s="447"/>
      <c r="AB417" s="447"/>
      <c r="AC417" s="447"/>
      <c r="AD417" s="447"/>
      <c r="AE417" s="447"/>
      <c r="AF417" s="447"/>
      <c r="AG417" s="447"/>
      <c r="AH417" s="447"/>
      <c r="AI417" s="447"/>
      <c r="AJ417" s="447"/>
      <c r="AK417" s="447"/>
      <c r="AL417" s="447"/>
      <c r="AM417" s="447"/>
      <c r="AN417" s="447"/>
      <c r="AO417" s="447"/>
      <c r="AP417" s="447"/>
      <c r="AQ417" s="447"/>
      <c r="AR417" s="447"/>
      <c r="AS417" s="447"/>
      <c r="AT417" s="447"/>
      <c r="AU417" s="447"/>
      <c r="AV417" s="447"/>
      <c r="AW417" s="447"/>
      <c r="AX417" s="447"/>
    </row>
    <row r="418" spans="1:54" ht="8.4499999999999993" customHeight="1">
      <c r="A418" s="447"/>
      <c r="B418" s="447"/>
      <c r="C418" s="447"/>
      <c r="D418" s="447"/>
      <c r="E418" s="447"/>
      <c r="F418" s="447"/>
      <c r="G418" s="447"/>
      <c r="H418" s="447"/>
      <c r="I418" s="447"/>
      <c r="J418" s="447"/>
      <c r="K418" s="447"/>
      <c r="L418" s="447"/>
      <c r="M418" s="447"/>
      <c r="N418" s="447"/>
      <c r="O418" s="447"/>
      <c r="P418" s="447"/>
      <c r="Q418" s="447"/>
      <c r="R418" s="447"/>
      <c r="S418" s="447"/>
      <c r="T418" s="447"/>
      <c r="U418" s="447"/>
      <c r="V418" s="447"/>
      <c r="W418" s="447"/>
      <c r="X418" s="447"/>
      <c r="Y418" s="447"/>
      <c r="Z418" s="447"/>
      <c r="AA418" s="447"/>
      <c r="AB418" s="447"/>
      <c r="AC418" s="447"/>
      <c r="AD418" s="447"/>
      <c r="AE418" s="447"/>
      <c r="AF418" s="447"/>
      <c r="AG418" s="447"/>
      <c r="AH418" s="447"/>
      <c r="AI418" s="447"/>
      <c r="AJ418" s="447"/>
      <c r="AK418" s="447"/>
      <c r="AL418" s="447"/>
      <c r="AM418" s="447"/>
      <c r="AN418" s="447"/>
      <c r="AO418" s="447"/>
      <c r="AP418" s="447"/>
      <c r="AQ418" s="447"/>
      <c r="AR418" s="447"/>
      <c r="AS418" s="447"/>
      <c r="AT418" s="447"/>
      <c r="AU418" s="447"/>
      <c r="AV418" s="447"/>
      <c r="AW418" s="447"/>
      <c r="AX418" s="447"/>
    </row>
    <row r="419" spans="1:54" ht="8.4499999999999993" customHeight="1">
      <c r="A419" s="447"/>
      <c r="B419" s="447"/>
      <c r="C419" s="447"/>
      <c r="D419" s="447"/>
      <c r="E419" s="447"/>
      <c r="F419" s="447"/>
      <c r="G419" s="447"/>
      <c r="H419" s="447"/>
      <c r="I419" s="447"/>
      <c r="J419" s="447"/>
      <c r="K419" s="447"/>
      <c r="L419" s="447"/>
      <c r="M419" s="447"/>
      <c r="N419" s="447"/>
      <c r="O419" s="447"/>
      <c r="P419" s="447"/>
      <c r="Q419" s="447"/>
      <c r="R419" s="447"/>
      <c r="S419" s="447"/>
      <c r="T419" s="447"/>
      <c r="U419" s="447"/>
      <c r="V419" s="447"/>
      <c r="W419" s="447"/>
      <c r="X419" s="447"/>
      <c r="Y419" s="447"/>
      <c r="Z419" s="447"/>
      <c r="AA419" s="447"/>
      <c r="AB419" s="447"/>
      <c r="AC419" s="447"/>
      <c r="AD419" s="447"/>
      <c r="AE419" s="447"/>
      <c r="AF419" s="447"/>
      <c r="AG419" s="447"/>
      <c r="AH419" s="447"/>
      <c r="AI419" s="447"/>
      <c r="AJ419" s="447"/>
      <c r="AK419" s="447"/>
      <c r="AL419" s="447"/>
      <c r="AM419" s="447"/>
      <c r="AN419" s="447"/>
      <c r="AO419" s="447"/>
      <c r="AP419" s="447"/>
      <c r="AQ419" s="447"/>
      <c r="AR419" s="447"/>
      <c r="AS419" s="447"/>
      <c r="AT419" s="447"/>
      <c r="AU419" s="447"/>
      <c r="AV419" s="447"/>
      <c r="AW419" s="447"/>
      <c r="AX419" s="447"/>
    </row>
    <row r="421" spans="1:54" ht="15" customHeight="1">
      <c r="Z421" s="427" t="s">
        <v>781</v>
      </c>
      <c r="AA421" s="427"/>
      <c r="AB421" s="427"/>
      <c r="AD421" s="432"/>
      <c r="AE421" s="432"/>
      <c r="AF421" s="432"/>
      <c r="AG421" s="432"/>
      <c r="AH421" s="432"/>
      <c r="AI421" s="432"/>
      <c r="AJ421" s="432"/>
      <c r="AK421" s="432"/>
      <c r="AL421" s="432"/>
      <c r="AM421" s="432"/>
      <c r="AN421" s="432"/>
      <c r="AO421" s="432"/>
      <c r="AP421" s="432"/>
      <c r="AQ421" s="432"/>
      <c r="AR421" s="432"/>
      <c r="AS421" s="432"/>
      <c r="AT421" s="432"/>
      <c r="AU421" s="432"/>
      <c r="AV421" s="432"/>
    </row>
    <row r="422" spans="1:54" ht="15" customHeight="1">
      <c r="Z422" s="427" t="s">
        <v>782</v>
      </c>
      <c r="AA422" s="427"/>
      <c r="AB422" s="427"/>
      <c r="AD422" s="433"/>
      <c r="AE422" s="433"/>
      <c r="AF422" s="433"/>
      <c r="AG422" s="433"/>
      <c r="AH422" s="433"/>
      <c r="AI422" s="433"/>
      <c r="AJ422" s="433"/>
      <c r="AK422" s="433"/>
      <c r="AL422" s="433"/>
      <c r="AM422" s="433"/>
      <c r="AN422" s="433"/>
      <c r="AO422" s="433"/>
      <c r="AP422" s="433"/>
      <c r="AQ422" s="433"/>
      <c r="AR422" s="433"/>
      <c r="AS422" s="433"/>
      <c r="AT422" s="433"/>
      <c r="AU422" s="433"/>
      <c r="AV422" s="433"/>
    </row>
    <row r="423" spans="1:54" ht="8.4499999999999993" customHeight="1">
      <c r="AD423" s="434" t="s">
        <v>783</v>
      </c>
      <c r="AE423" s="434"/>
      <c r="AF423" s="434"/>
      <c r="AG423" s="434"/>
      <c r="AH423" s="434"/>
      <c r="AI423" s="434"/>
      <c r="AJ423" s="434"/>
      <c r="AK423" s="434"/>
      <c r="AL423" s="434"/>
      <c r="AM423" s="434"/>
      <c r="AN423" s="434"/>
      <c r="AO423" s="434"/>
      <c r="AP423" s="434"/>
      <c r="AQ423" s="434"/>
      <c r="AR423" s="434"/>
      <c r="AS423" s="434"/>
      <c r="AT423" s="434"/>
      <c r="AU423" s="434"/>
      <c r="AV423" s="434"/>
    </row>
    <row r="425" spans="1:54" s="9" customFormat="1" ht="15" customHeight="1">
      <c r="A425" s="399" t="s">
        <v>791</v>
      </c>
      <c r="B425" s="399"/>
      <c r="C425" s="400"/>
      <c r="D425" s="400"/>
      <c r="E425" s="399"/>
      <c r="F425" s="399"/>
      <c r="G425" s="399"/>
      <c r="H425" s="399"/>
      <c r="I425" s="399"/>
      <c r="J425" s="399"/>
      <c r="K425" s="437"/>
      <c r="L425" s="437"/>
      <c r="M425" s="437"/>
      <c r="N425" s="437"/>
      <c r="O425" s="437"/>
      <c r="P425" s="437"/>
      <c r="Q425" s="437"/>
      <c r="R425" s="437"/>
      <c r="S425" s="437"/>
      <c r="T425" s="437"/>
      <c r="U425" s="437"/>
      <c r="V425" s="437"/>
      <c r="W425" s="437"/>
      <c r="X425" s="437"/>
      <c r="Y425" s="437"/>
      <c r="Z425" s="437"/>
      <c r="AA425" s="437"/>
      <c r="AB425" s="437"/>
      <c r="AC425" s="437"/>
      <c r="AD425" s="437"/>
      <c r="AE425" s="437"/>
      <c r="AF425" s="437"/>
      <c r="AG425" s="437"/>
      <c r="AH425" s="437"/>
      <c r="AI425" s="437"/>
      <c r="AJ425" s="437"/>
      <c r="AK425" s="437"/>
      <c r="AL425" s="437"/>
      <c r="AM425" s="437"/>
      <c r="AN425" s="437"/>
      <c r="AO425" s="437"/>
      <c r="AP425" s="437"/>
      <c r="AQ425" s="437"/>
      <c r="AR425" s="437"/>
      <c r="AS425" s="437"/>
      <c r="AT425" s="437"/>
      <c r="AU425" s="437"/>
      <c r="AV425" s="437"/>
      <c r="AW425" s="399"/>
      <c r="AX425" s="399"/>
      <c r="BB425" s="412"/>
    </row>
    <row r="426" spans="1:54" s="9" customFormat="1" ht="15" customHeight="1">
      <c r="A426" s="399" t="s">
        <v>789</v>
      </c>
      <c r="B426" s="399"/>
      <c r="C426" s="400"/>
      <c r="D426" s="400"/>
      <c r="E426" s="399"/>
      <c r="F426" s="399"/>
      <c r="G426" s="399"/>
      <c r="H426" s="399"/>
      <c r="I426" s="399"/>
      <c r="J426" s="399"/>
      <c r="K426" s="438"/>
      <c r="L426" s="438"/>
      <c r="M426" s="438"/>
      <c r="N426" s="438"/>
      <c r="O426" s="438"/>
      <c r="P426" s="438"/>
      <c r="Q426" s="438"/>
      <c r="R426" s="438"/>
      <c r="S426" s="438"/>
      <c r="T426" s="438"/>
      <c r="U426" s="438"/>
      <c r="V426" s="438"/>
      <c r="W426" s="438"/>
      <c r="X426" s="438"/>
      <c r="Y426" s="438"/>
      <c r="Z426" s="438"/>
      <c r="AA426" s="438"/>
      <c r="AB426" s="438"/>
      <c r="AC426" s="438"/>
      <c r="AD426" s="438"/>
      <c r="AE426" s="438"/>
      <c r="AF426" s="438"/>
      <c r="AG426" s="438"/>
      <c r="AH426" s="438"/>
      <c r="AI426" s="438"/>
      <c r="AJ426" s="438"/>
      <c r="AK426" s="438"/>
      <c r="AL426" s="438"/>
      <c r="AM426" s="438"/>
      <c r="AN426" s="438"/>
      <c r="AO426" s="438"/>
      <c r="AP426" s="438"/>
      <c r="AQ426" s="438"/>
      <c r="AR426" s="438"/>
      <c r="AS426" s="438"/>
      <c r="AT426" s="438"/>
      <c r="AU426" s="438"/>
      <c r="AV426" s="438"/>
      <c r="AW426" s="399"/>
      <c r="AX426" s="399"/>
      <c r="BB426" s="412"/>
    </row>
    <row r="429" spans="1:54" ht="15" customHeight="1">
      <c r="A429" s="399" t="s">
        <v>792</v>
      </c>
      <c r="K429" s="439"/>
      <c r="L429" s="439"/>
      <c r="M429" s="439"/>
      <c r="N429" s="439"/>
      <c r="O429" s="439"/>
      <c r="P429" s="439"/>
      <c r="Q429" s="439"/>
      <c r="R429" s="439"/>
      <c r="S429" s="439"/>
      <c r="T429" s="439"/>
      <c r="U429" s="439"/>
      <c r="V429" s="439"/>
      <c r="W429" s="439"/>
      <c r="X429" s="439"/>
      <c r="Y429" s="439"/>
      <c r="Z429" s="439"/>
      <c r="AA429" s="439"/>
      <c r="AB429" s="439"/>
      <c r="AC429" s="439"/>
      <c r="AD429" s="439"/>
      <c r="AE429" s="439"/>
      <c r="AF429" s="439"/>
      <c r="AG429" s="439"/>
      <c r="AH429" s="401"/>
      <c r="AI429" s="401"/>
      <c r="AJ429" s="401"/>
      <c r="AK429" s="401"/>
      <c r="AL429" s="401"/>
      <c r="AM429" s="401"/>
      <c r="AN429" s="401"/>
      <c r="AO429" s="401"/>
      <c r="AP429" s="401"/>
      <c r="AQ429" s="401"/>
      <c r="AR429" s="401"/>
      <c r="AS429" s="401"/>
      <c r="AT429" s="401"/>
      <c r="AU429" s="401"/>
      <c r="AV429" s="401"/>
    </row>
    <row r="430" spans="1:54" ht="15" customHeight="1">
      <c r="A430" s="399" t="s">
        <v>790</v>
      </c>
      <c r="K430" s="440"/>
      <c r="L430" s="440"/>
      <c r="M430" s="440"/>
      <c r="N430" s="440"/>
      <c r="O430" s="440"/>
      <c r="P430" s="440"/>
      <c r="Q430" s="440"/>
      <c r="R430" s="440"/>
      <c r="S430" s="440"/>
      <c r="T430" s="440"/>
      <c r="U430" s="440"/>
      <c r="V430" s="440"/>
      <c r="W430" s="440"/>
      <c r="X430" s="440"/>
      <c r="Y430" s="440"/>
      <c r="Z430" s="440"/>
      <c r="AA430" s="440"/>
      <c r="AB430" s="440"/>
      <c r="AC430" s="440"/>
      <c r="AD430" s="440"/>
      <c r="AE430" s="440"/>
      <c r="AF430" s="440"/>
      <c r="AG430" s="440"/>
      <c r="AH430" s="402"/>
      <c r="AI430" s="403" t="s">
        <v>788</v>
      </c>
      <c r="AJ430" s="402"/>
      <c r="AK430" s="402"/>
      <c r="AL430" s="402"/>
      <c r="AM430" s="402"/>
      <c r="AN430" s="402"/>
      <c r="AO430" s="402"/>
      <c r="AP430" s="402"/>
      <c r="AQ430" s="402"/>
      <c r="AR430" s="402"/>
      <c r="AS430" s="402"/>
      <c r="AT430" s="402"/>
      <c r="AU430" s="402"/>
      <c r="AV430" s="402"/>
    </row>
    <row r="432" spans="1:54" ht="15" customHeight="1">
      <c r="Z432" s="427" t="s">
        <v>781</v>
      </c>
      <c r="AA432" s="427"/>
      <c r="AB432" s="427"/>
      <c r="AD432" s="435"/>
      <c r="AE432" s="435"/>
      <c r="AF432" s="435"/>
      <c r="AG432" s="435"/>
      <c r="AH432" s="435"/>
      <c r="AI432" s="435"/>
      <c r="AJ432" s="435"/>
      <c r="AK432" s="435"/>
      <c r="AL432" s="435"/>
      <c r="AM432" s="435"/>
      <c r="AN432" s="435"/>
      <c r="AO432" s="435"/>
      <c r="AP432" s="435"/>
      <c r="AQ432" s="435"/>
      <c r="AR432" s="435"/>
      <c r="AS432" s="435"/>
      <c r="AT432" s="435"/>
      <c r="AU432" s="435"/>
      <c r="AV432" s="435"/>
    </row>
    <row r="433" spans="1:54" ht="15" customHeight="1">
      <c r="Z433" s="427" t="s">
        <v>782</v>
      </c>
      <c r="AA433" s="427"/>
      <c r="AB433" s="427"/>
      <c r="AD433" s="436"/>
      <c r="AE433" s="436"/>
      <c r="AF433" s="436"/>
      <c r="AG433" s="436"/>
      <c r="AH433" s="436"/>
      <c r="AI433" s="436"/>
      <c r="AJ433" s="436"/>
      <c r="AK433" s="436"/>
      <c r="AL433" s="436"/>
      <c r="AM433" s="436"/>
      <c r="AN433" s="436"/>
      <c r="AO433" s="436"/>
      <c r="AP433" s="436"/>
      <c r="AQ433" s="436"/>
      <c r="AR433" s="436"/>
      <c r="AS433" s="436"/>
      <c r="AT433" s="436"/>
      <c r="AU433" s="436"/>
      <c r="AV433" s="436"/>
    </row>
    <row r="434" spans="1:54" ht="8.4499999999999993" customHeight="1">
      <c r="AD434" s="434" t="s">
        <v>783</v>
      </c>
      <c r="AE434" s="434"/>
      <c r="AF434" s="434"/>
      <c r="AG434" s="434"/>
      <c r="AH434" s="434"/>
      <c r="AI434" s="434"/>
      <c r="AJ434" s="434"/>
      <c r="AK434" s="434"/>
      <c r="AL434" s="434"/>
      <c r="AM434" s="434"/>
      <c r="AN434" s="434"/>
      <c r="AO434" s="434"/>
      <c r="AP434" s="434"/>
      <c r="AQ434" s="434"/>
      <c r="AR434" s="434"/>
      <c r="AS434" s="434"/>
      <c r="AT434" s="434"/>
      <c r="AU434" s="434"/>
      <c r="AV434" s="434"/>
    </row>
    <row r="435" spans="1:54" ht="8.4499999999999993" customHeight="1">
      <c r="BA435" s="404"/>
    </row>
    <row r="436" spans="1:54" ht="8.4499999999999993" customHeight="1">
      <c r="B436" s="97"/>
      <c r="C436" s="97"/>
      <c r="D436" s="97"/>
      <c r="E436" s="97"/>
      <c r="F436" s="97"/>
      <c r="G436" s="97"/>
      <c r="H436" s="97"/>
      <c r="I436" s="97"/>
      <c r="J436" s="97"/>
      <c r="BA436" s="42"/>
    </row>
    <row r="437" spans="1:54" s="9" customFormat="1" ht="15" customHeight="1">
      <c r="A437" s="399" t="s">
        <v>784</v>
      </c>
      <c r="B437" s="399"/>
      <c r="C437" s="400"/>
      <c r="D437" s="400"/>
      <c r="E437" s="399"/>
      <c r="F437" s="399"/>
      <c r="G437" s="399"/>
      <c r="H437" s="399"/>
      <c r="I437" s="399"/>
      <c r="J437" s="399"/>
      <c r="K437" s="428"/>
      <c r="L437" s="428"/>
      <c r="M437" s="428"/>
      <c r="N437" s="428"/>
      <c r="O437" s="428"/>
      <c r="P437" s="428"/>
      <c r="Q437" s="428"/>
      <c r="R437" s="428"/>
      <c r="S437" s="428"/>
      <c r="T437" s="428"/>
      <c r="U437" s="428"/>
      <c r="V437" s="428"/>
      <c r="W437" s="428"/>
      <c r="X437" s="428"/>
      <c r="Y437" s="428"/>
      <c r="Z437" s="428"/>
      <c r="AA437" s="428"/>
      <c r="AB437" s="428"/>
      <c r="AC437" s="428"/>
      <c r="AD437" s="428"/>
      <c r="AE437" s="428"/>
      <c r="AF437" s="428"/>
      <c r="AG437" s="428"/>
      <c r="AH437" s="428"/>
      <c r="AI437" s="428"/>
      <c r="AJ437" s="428"/>
      <c r="AK437" s="428"/>
      <c r="AL437" s="428"/>
      <c r="AM437" s="428"/>
      <c r="AN437" s="428"/>
      <c r="AO437" s="428"/>
      <c r="AP437" s="428"/>
      <c r="AQ437" s="428"/>
      <c r="AR437" s="428"/>
      <c r="AS437" s="428"/>
      <c r="AT437" s="428"/>
      <c r="AU437" s="428"/>
      <c r="AV437" s="428"/>
      <c r="AW437" s="399"/>
      <c r="AX437" s="399"/>
      <c r="BB437" s="412"/>
    </row>
    <row r="438" spans="1:54" s="9" customFormat="1" ht="15" customHeight="1">
      <c r="A438" s="399" t="s">
        <v>785</v>
      </c>
      <c r="B438" s="399"/>
      <c r="C438" s="400"/>
      <c r="D438" s="400"/>
      <c r="E438" s="399"/>
      <c r="F438" s="399"/>
      <c r="G438" s="399"/>
      <c r="H438" s="399"/>
      <c r="I438" s="399"/>
      <c r="J438" s="399"/>
      <c r="K438" s="429"/>
      <c r="L438" s="429"/>
      <c r="M438" s="429"/>
      <c r="N438" s="429"/>
      <c r="O438" s="429"/>
      <c r="P438" s="429"/>
      <c r="Q438" s="429"/>
      <c r="R438" s="429"/>
      <c r="S438" s="429"/>
      <c r="T438" s="429"/>
      <c r="U438" s="429"/>
      <c r="V438" s="429"/>
      <c r="W438" s="429"/>
      <c r="X438" s="429"/>
      <c r="Y438" s="429"/>
      <c r="Z438" s="429"/>
      <c r="AA438" s="429"/>
      <c r="AB438" s="429"/>
      <c r="AC438" s="429"/>
      <c r="AD438" s="429"/>
      <c r="AE438" s="429"/>
      <c r="AF438" s="429"/>
      <c r="AG438" s="429"/>
      <c r="AH438" s="429"/>
      <c r="AI438" s="429"/>
      <c r="AJ438" s="429"/>
      <c r="AK438" s="429"/>
      <c r="AL438" s="429"/>
      <c r="AM438" s="429"/>
      <c r="AN438" s="429"/>
      <c r="AO438" s="429"/>
      <c r="AP438" s="429"/>
      <c r="AQ438" s="429"/>
      <c r="AR438" s="429"/>
      <c r="AS438" s="429"/>
      <c r="AT438" s="429"/>
      <c r="AU438" s="429"/>
      <c r="AV438" s="429"/>
      <c r="AW438" s="399"/>
      <c r="AX438" s="399"/>
      <c r="BB438" s="412"/>
    </row>
    <row r="441" spans="1:54" ht="15" customHeight="1">
      <c r="A441" s="399" t="s">
        <v>786</v>
      </c>
      <c r="K441" s="430"/>
      <c r="L441" s="430"/>
      <c r="M441" s="430"/>
      <c r="N441" s="430"/>
      <c r="O441" s="430"/>
      <c r="P441" s="430"/>
      <c r="Q441" s="430"/>
      <c r="R441" s="430"/>
      <c r="S441" s="430"/>
      <c r="T441" s="430"/>
      <c r="U441" s="430"/>
      <c r="V441" s="430"/>
      <c r="W441" s="430"/>
      <c r="X441" s="430"/>
      <c r="Y441" s="430"/>
      <c r="Z441" s="430"/>
      <c r="AA441" s="430"/>
      <c r="AB441" s="430"/>
      <c r="AC441" s="430"/>
      <c r="AD441" s="430"/>
      <c r="AE441" s="430"/>
      <c r="AF441" s="430"/>
      <c r="AG441" s="430"/>
      <c r="AH441" s="401"/>
      <c r="AI441" s="401"/>
      <c r="AJ441" s="401"/>
      <c r="AK441" s="401"/>
      <c r="AL441" s="401"/>
      <c r="AM441" s="401"/>
      <c r="AN441" s="401"/>
      <c r="AO441" s="401"/>
      <c r="AP441" s="401"/>
      <c r="AQ441" s="401"/>
      <c r="AR441" s="401"/>
      <c r="AS441" s="401"/>
      <c r="AT441" s="401"/>
      <c r="AU441" s="401"/>
      <c r="AV441" s="401"/>
    </row>
    <row r="442" spans="1:54" ht="15" customHeight="1">
      <c r="A442" s="399" t="s">
        <v>787</v>
      </c>
      <c r="K442" s="431"/>
      <c r="L442" s="431"/>
      <c r="M442" s="431"/>
      <c r="N442" s="431"/>
      <c r="O442" s="431"/>
      <c r="P442" s="431"/>
      <c r="Q442" s="431"/>
      <c r="R442" s="431"/>
      <c r="S442" s="431"/>
      <c r="T442" s="431"/>
      <c r="U442" s="431"/>
      <c r="V442" s="431"/>
      <c r="W442" s="431"/>
      <c r="X442" s="431"/>
      <c r="Y442" s="431"/>
      <c r="Z442" s="431"/>
      <c r="AA442" s="431"/>
      <c r="AB442" s="431"/>
      <c r="AC442" s="431"/>
      <c r="AD442" s="431"/>
      <c r="AE442" s="431"/>
      <c r="AF442" s="431"/>
      <c r="AG442" s="431"/>
      <c r="AH442" s="402"/>
      <c r="AI442" s="403" t="s">
        <v>788</v>
      </c>
      <c r="AJ442" s="402"/>
      <c r="AK442" s="402"/>
      <c r="AL442" s="402"/>
      <c r="AM442" s="402"/>
      <c r="AN442" s="402"/>
      <c r="AO442" s="402"/>
      <c r="AP442" s="402"/>
      <c r="AQ442" s="402"/>
      <c r="AR442" s="402"/>
      <c r="AS442" s="402"/>
      <c r="AT442" s="402"/>
      <c r="AU442" s="402"/>
      <c r="AV442" s="402"/>
    </row>
    <row r="443" spans="1:54" ht="8.4499999999999993" customHeight="1">
      <c r="B443" s="97"/>
      <c r="C443" s="97"/>
      <c r="D443" s="97"/>
      <c r="E443" s="97"/>
      <c r="F443" s="97"/>
      <c r="G443" s="97"/>
      <c r="H443" s="97"/>
      <c r="I443" s="97"/>
      <c r="J443" s="97"/>
      <c r="BA443" s="42"/>
    </row>
  </sheetData>
  <sheetProtection algorithmName="SHA-512" hashValue="fZICwLyrgOUkxQ/PTUUYvGwIp3TzC1xHSw90kqYsUvRsYao07yTab/oIQZY1kMzqHohDKI/r8pQNP/jzB510lA==" saltValue="QwOpQJxBbubLJFtbYeQIhA==" spinCount="100000" sheet="1" objects="1" scenarios="1"/>
  <mergeCells count="519">
    <mergeCell ref="BF104:BT106"/>
    <mergeCell ref="T210:X210"/>
    <mergeCell ref="Y210:AD210"/>
    <mergeCell ref="C211:E211"/>
    <mergeCell ref="F211:S211"/>
    <mergeCell ref="T211:X211"/>
    <mergeCell ref="Y211:AD211"/>
    <mergeCell ref="AE211:AG211"/>
    <mergeCell ref="AH211:AP211"/>
    <mergeCell ref="AQ211:AX211"/>
    <mergeCell ref="C209:E209"/>
    <mergeCell ref="F209:S209"/>
    <mergeCell ref="T209:X209"/>
    <mergeCell ref="Y209:AD209"/>
    <mergeCell ref="AE209:AG209"/>
    <mergeCell ref="AH209:AP209"/>
    <mergeCell ref="D158:V159"/>
    <mergeCell ref="W158:AU159"/>
    <mergeCell ref="AQ209:AX209"/>
    <mergeCell ref="AE210:AG210"/>
    <mergeCell ref="AH210:AP210"/>
    <mergeCell ref="AQ210:AX210"/>
    <mergeCell ref="C207:E207"/>
    <mergeCell ref="F207:S207"/>
    <mergeCell ref="BF96:BI98"/>
    <mergeCell ref="BK96:BN98"/>
    <mergeCell ref="BQ96:BT98"/>
    <mergeCell ref="BF100:BI102"/>
    <mergeCell ref="BK100:BN102"/>
    <mergeCell ref="BQ100:BT102"/>
    <mergeCell ref="E233:J234"/>
    <mergeCell ref="M233:Y234"/>
    <mergeCell ref="AB233:AI234"/>
    <mergeCell ref="AK233:AV234"/>
    <mergeCell ref="E231:J232"/>
    <mergeCell ref="M231:Y232"/>
    <mergeCell ref="AB231:AH232"/>
    <mergeCell ref="AK231:AV232"/>
    <mergeCell ref="E229:J230"/>
    <mergeCell ref="M229:Y230"/>
    <mergeCell ref="AB229:AH230"/>
    <mergeCell ref="C210:E210"/>
    <mergeCell ref="F210:S210"/>
    <mergeCell ref="C220:E221"/>
    <mergeCell ref="AE224:AT226"/>
    <mergeCell ref="E148:AU149"/>
    <mergeCell ref="AO220:AT221"/>
    <mergeCell ref="M156:AU157"/>
    <mergeCell ref="B253:G253"/>
    <mergeCell ref="F217:O217"/>
    <mergeCell ref="P216:AB216"/>
    <mergeCell ref="P217:AB217"/>
    <mergeCell ref="AC216:AH216"/>
    <mergeCell ref="AC217:AH217"/>
    <mergeCell ref="AI216:AN216"/>
    <mergeCell ref="AI217:AN217"/>
    <mergeCell ref="AO216:AT216"/>
    <mergeCell ref="AO217:AT217"/>
    <mergeCell ref="AO218:AT219"/>
    <mergeCell ref="D224:AB226"/>
    <mergeCell ref="E235:J236"/>
    <mergeCell ref="M235:N236"/>
    <mergeCell ref="O235:Y236"/>
    <mergeCell ref="AB235:AH236"/>
    <mergeCell ref="AK235:AV236"/>
    <mergeCell ref="AI218:AN219"/>
    <mergeCell ref="AU220:AX221"/>
    <mergeCell ref="F216:O216"/>
    <mergeCell ref="F218:O219"/>
    <mergeCell ref="C217:E217"/>
    <mergeCell ref="P218:AB219"/>
    <mergeCell ref="AC218:AH219"/>
    <mergeCell ref="AU218:AX219"/>
    <mergeCell ref="C218:E219"/>
    <mergeCell ref="Z243:AX244"/>
    <mergeCell ref="B243:Y244"/>
    <mergeCell ref="B245:AX247"/>
    <mergeCell ref="C216:E216"/>
    <mergeCell ref="AK229:AV230"/>
    <mergeCell ref="C212:E212"/>
    <mergeCell ref="F212:S212"/>
    <mergeCell ref="T212:X212"/>
    <mergeCell ref="Y212:AD212"/>
    <mergeCell ref="AE212:AG212"/>
    <mergeCell ref="AH212:AP212"/>
    <mergeCell ref="AQ212:AX212"/>
    <mergeCell ref="F220:O221"/>
    <mergeCell ref="P220:AB221"/>
    <mergeCell ref="AC220:AH221"/>
    <mergeCell ref="AI220:AN221"/>
    <mergeCell ref="AU216:AX216"/>
    <mergeCell ref="AU217:AX217"/>
    <mergeCell ref="AA305:AX307"/>
    <mergeCell ref="B305:Z307"/>
    <mergeCell ref="B304:Z304"/>
    <mergeCell ref="H253:O253"/>
    <mergeCell ref="B249:R252"/>
    <mergeCell ref="X249:AK249"/>
    <mergeCell ref="AL249:AX249"/>
    <mergeCell ref="X253:AK253"/>
    <mergeCell ref="X252:AK252"/>
    <mergeCell ref="X251:AK251"/>
    <mergeCell ref="X250:AK250"/>
    <mergeCell ref="AL253:AO253"/>
    <mergeCell ref="AP253:AX253"/>
    <mergeCell ref="AL250:AX250"/>
    <mergeCell ref="AL251:AX251"/>
    <mergeCell ref="AL252:AX252"/>
    <mergeCell ref="P253:R253"/>
    <mergeCell ref="B254:AX303"/>
    <mergeCell ref="S253:W253"/>
    <mergeCell ref="S252:W252"/>
    <mergeCell ref="S251:W251"/>
    <mergeCell ref="S250:W250"/>
    <mergeCell ref="S249:W249"/>
    <mergeCell ref="AA304:AX304"/>
    <mergeCell ref="T207:X207"/>
    <mergeCell ref="Y207:AD207"/>
    <mergeCell ref="AE207:AG207"/>
    <mergeCell ref="AH207:AP207"/>
    <mergeCell ref="AQ207:AX207"/>
    <mergeCell ref="C208:E208"/>
    <mergeCell ref="F208:S208"/>
    <mergeCell ref="T208:X208"/>
    <mergeCell ref="Y208:AD208"/>
    <mergeCell ref="AE208:AG208"/>
    <mergeCell ref="AH208:AP208"/>
    <mergeCell ref="AQ208:AX208"/>
    <mergeCell ref="C201:P201"/>
    <mergeCell ref="Q201:R201"/>
    <mergeCell ref="S201:T201"/>
    <mergeCell ref="U201:X201"/>
    <mergeCell ref="Y201:AB201"/>
    <mergeCell ref="AC201:AT201"/>
    <mergeCell ref="AU201:AX201"/>
    <mergeCell ref="C206:E206"/>
    <mergeCell ref="F206:S206"/>
    <mergeCell ref="T206:X206"/>
    <mergeCell ref="Y206:AD206"/>
    <mergeCell ref="AE206:AG206"/>
    <mergeCell ref="AH206:AP206"/>
    <mergeCell ref="AQ206:AX206"/>
    <mergeCell ref="C199:P199"/>
    <mergeCell ref="Q199:R199"/>
    <mergeCell ref="S199:T199"/>
    <mergeCell ref="U199:X199"/>
    <mergeCell ref="Y199:AB199"/>
    <mergeCell ref="AC199:AT199"/>
    <mergeCell ref="AU199:AX199"/>
    <mergeCell ref="C200:P200"/>
    <mergeCell ref="Q200:R200"/>
    <mergeCell ref="S200:T200"/>
    <mergeCell ref="U200:X200"/>
    <mergeCell ref="Y200:AB200"/>
    <mergeCell ref="AC200:AT200"/>
    <mergeCell ref="AU200:AX200"/>
    <mergeCell ref="C197:P197"/>
    <mergeCell ref="Q197:R197"/>
    <mergeCell ref="S197:T197"/>
    <mergeCell ref="U197:X197"/>
    <mergeCell ref="Y197:AB197"/>
    <mergeCell ref="AC197:AT197"/>
    <mergeCell ref="AU197:AX197"/>
    <mergeCell ref="C198:P198"/>
    <mergeCell ref="Q198:R198"/>
    <mergeCell ref="S198:T198"/>
    <mergeCell ref="U198:X198"/>
    <mergeCell ref="Y198:AB198"/>
    <mergeCell ref="AC198:AT198"/>
    <mergeCell ref="AU198:AX198"/>
    <mergeCell ref="C195:P195"/>
    <mergeCell ref="Q195:R195"/>
    <mergeCell ref="S195:T195"/>
    <mergeCell ref="U195:X195"/>
    <mergeCell ref="Y195:AB195"/>
    <mergeCell ref="AC195:AT195"/>
    <mergeCell ref="AU195:AX195"/>
    <mergeCell ref="C196:P196"/>
    <mergeCell ref="Q196:R196"/>
    <mergeCell ref="S196:T196"/>
    <mergeCell ref="U196:X196"/>
    <mergeCell ref="Y196:AB196"/>
    <mergeCell ref="AC196:AT196"/>
    <mergeCell ref="AU196:AX196"/>
    <mergeCell ref="C193:P193"/>
    <mergeCell ref="Q193:R193"/>
    <mergeCell ref="S193:T193"/>
    <mergeCell ref="U193:X193"/>
    <mergeCell ref="Y193:AB193"/>
    <mergeCell ref="AC193:AT193"/>
    <mergeCell ref="AU193:AX193"/>
    <mergeCell ref="C194:P194"/>
    <mergeCell ref="Q194:R194"/>
    <mergeCell ref="S194:T194"/>
    <mergeCell ref="U194:X194"/>
    <mergeCell ref="Y194:AB194"/>
    <mergeCell ref="AC194:AT194"/>
    <mergeCell ref="AU194:AX194"/>
    <mergeCell ref="U191:X191"/>
    <mergeCell ref="Y191:AB191"/>
    <mergeCell ref="AC191:AT191"/>
    <mergeCell ref="AU191:AX191"/>
    <mergeCell ref="C192:P192"/>
    <mergeCell ref="Q192:R192"/>
    <mergeCell ref="S192:T192"/>
    <mergeCell ref="U192:X192"/>
    <mergeCell ref="Y192:AB192"/>
    <mergeCell ref="AC192:AT192"/>
    <mergeCell ref="AU192:AX192"/>
    <mergeCell ref="E106:M106"/>
    <mergeCell ref="E107:M107"/>
    <mergeCell ref="F117:L117"/>
    <mergeCell ref="M117:T117"/>
    <mergeCell ref="AB117:AK117"/>
    <mergeCell ref="AM117:AW117"/>
    <mergeCell ref="F118:Y119"/>
    <mergeCell ref="AB118:AK119"/>
    <mergeCell ref="AM118:AV119"/>
    <mergeCell ref="T41:AM41"/>
    <mergeCell ref="T42:AM42"/>
    <mergeCell ref="AP41:AW41"/>
    <mergeCell ref="AP42:AW42"/>
    <mergeCell ref="F42:K42"/>
    <mergeCell ref="F41:K41"/>
    <mergeCell ref="M41:R41"/>
    <mergeCell ref="M42:R42"/>
    <mergeCell ref="F55:K55"/>
    <mergeCell ref="T45:AM45"/>
    <mergeCell ref="T49:AM49"/>
    <mergeCell ref="T48:AM48"/>
    <mergeCell ref="T47:AM47"/>
    <mergeCell ref="T46:AM46"/>
    <mergeCell ref="M55:R55"/>
    <mergeCell ref="T55:AM55"/>
    <mergeCell ref="F47:K47"/>
    <mergeCell ref="F48:K48"/>
    <mergeCell ref="F49:K49"/>
    <mergeCell ref="M44:R44"/>
    <mergeCell ref="M45:R45"/>
    <mergeCell ref="M49:R49"/>
    <mergeCell ref="M48:R48"/>
    <mergeCell ref="M47:R47"/>
    <mergeCell ref="AD73:AL74"/>
    <mergeCell ref="AO73:AW74"/>
    <mergeCell ref="AO79:AW80"/>
    <mergeCell ref="AO85:AW86"/>
    <mergeCell ref="AD79:AL80"/>
    <mergeCell ref="AD85:AL86"/>
    <mergeCell ref="BK65:BN66"/>
    <mergeCell ref="BQ65:BT66"/>
    <mergeCell ref="BK68:BN70"/>
    <mergeCell ref="BQ68:BT70"/>
    <mergeCell ref="BK74:BN76"/>
    <mergeCell ref="BK80:BN82"/>
    <mergeCell ref="BK86:BN88"/>
    <mergeCell ref="K76:AL77"/>
    <mergeCell ref="AO76:AR76"/>
    <mergeCell ref="AS76:AW77"/>
    <mergeCell ref="AO77:AR77"/>
    <mergeCell ref="K82:AL83"/>
    <mergeCell ref="AO82:AR82"/>
    <mergeCell ref="AS82:AW83"/>
    <mergeCell ref="AO83:AR83"/>
    <mergeCell ref="F79:AB80"/>
    <mergeCell ref="BK92:BN94"/>
    <mergeCell ref="BQ74:BT76"/>
    <mergeCell ref="BQ80:BT82"/>
    <mergeCell ref="BQ86:BT88"/>
    <mergeCell ref="BQ92:BT94"/>
    <mergeCell ref="BF68:BI70"/>
    <mergeCell ref="BF92:BI94"/>
    <mergeCell ref="BF74:BI76"/>
    <mergeCell ref="BF80:BI82"/>
    <mergeCell ref="BF86:BI88"/>
    <mergeCell ref="AG14:AO15"/>
    <mergeCell ref="G18:X18"/>
    <mergeCell ref="Y18:AO18"/>
    <mergeCell ref="K5:O6"/>
    <mergeCell ref="Q5:AQ6"/>
    <mergeCell ref="K11:Q12"/>
    <mergeCell ref="V11:AC12"/>
    <mergeCell ref="AJ11:AO12"/>
    <mergeCell ref="M8:AO9"/>
    <mergeCell ref="J16:Y16"/>
    <mergeCell ref="J14:Z15"/>
    <mergeCell ref="G19:X20"/>
    <mergeCell ref="Y19:AO20"/>
    <mergeCell ref="G21:X22"/>
    <mergeCell ref="Y21:AO22"/>
    <mergeCell ref="I24:K24"/>
    <mergeCell ref="L24:R25"/>
    <mergeCell ref="S24:V24"/>
    <mergeCell ref="W24:AF25"/>
    <mergeCell ref="AG24:AI24"/>
    <mergeCell ref="AJ24:AW25"/>
    <mergeCell ref="N36:W37"/>
    <mergeCell ref="V39:W39"/>
    <mergeCell ref="X39:AB40"/>
    <mergeCell ref="AE39:AG40"/>
    <mergeCell ref="AL39:AQ39"/>
    <mergeCell ref="AR39:AU40"/>
    <mergeCell ref="V40:W40"/>
    <mergeCell ref="AL40:AQ40"/>
    <mergeCell ref="I25:K25"/>
    <mergeCell ref="S25:V25"/>
    <mergeCell ref="AG25:AI25"/>
    <mergeCell ref="M27:AW28"/>
    <mergeCell ref="M30:AW31"/>
    <mergeCell ref="L33:X34"/>
    <mergeCell ref="Y33:Z33"/>
    <mergeCell ref="AK33:AW34"/>
    <mergeCell ref="AG36:AW37"/>
    <mergeCell ref="AG38:AV38"/>
    <mergeCell ref="F44:K44"/>
    <mergeCell ref="F45:K45"/>
    <mergeCell ref="F46:K46"/>
    <mergeCell ref="T44:AM44"/>
    <mergeCell ref="AP49:AW49"/>
    <mergeCell ref="P51:Q51"/>
    <mergeCell ref="R51:V52"/>
    <mergeCell ref="Y51:AA52"/>
    <mergeCell ref="P52:Q52"/>
    <mergeCell ref="AP47:AW47"/>
    <mergeCell ref="AP48:AW48"/>
    <mergeCell ref="AP46:AW46"/>
    <mergeCell ref="AP45:AW45"/>
    <mergeCell ref="AP44:AW44"/>
    <mergeCell ref="M46:R46"/>
    <mergeCell ref="AP55:AW55"/>
    <mergeCell ref="AP57:AW57"/>
    <mergeCell ref="AP58:AW58"/>
    <mergeCell ref="AP59:AW59"/>
    <mergeCell ref="AP60:AW60"/>
    <mergeCell ref="AP62:AW62"/>
    <mergeCell ref="F61:K61"/>
    <mergeCell ref="F62:K62"/>
    <mergeCell ref="M61:R61"/>
    <mergeCell ref="M62:R62"/>
    <mergeCell ref="T62:AM62"/>
    <mergeCell ref="T61:AM61"/>
    <mergeCell ref="F57:K57"/>
    <mergeCell ref="F58:K58"/>
    <mergeCell ref="F59:K59"/>
    <mergeCell ref="F60:K60"/>
    <mergeCell ref="M57:R57"/>
    <mergeCell ref="M58:R58"/>
    <mergeCell ref="M59:R59"/>
    <mergeCell ref="M60:R60"/>
    <mergeCell ref="T60:AM60"/>
    <mergeCell ref="T59:AM59"/>
    <mergeCell ref="T58:AM58"/>
    <mergeCell ref="T57:AM57"/>
    <mergeCell ref="K94:AL95"/>
    <mergeCell ref="AO94:AR94"/>
    <mergeCell ref="AS94:AW95"/>
    <mergeCell ref="AO95:AR95"/>
    <mergeCell ref="E64:AD64"/>
    <mergeCell ref="AD66:AL66"/>
    <mergeCell ref="AO66:AW66"/>
    <mergeCell ref="F67:AB68"/>
    <mergeCell ref="AP61:AW61"/>
    <mergeCell ref="F73:AB74"/>
    <mergeCell ref="AD67:AL68"/>
    <mergeCell ref="AO67:AW68"/>
    <mergeCell ref="AD91:AL92"/>
    <mergeCell ref="K88:AL89"/>
    <mergeCell ref="AO88:AR88"/>
    <mergeCell ref="AS88:AW89"/>
    <mergeCell ref="AO89:AR89"/>
    <mergeCell ref="F91:AB92"/>
    <mergeCell ref="AO91:AW92"/>
    <mergeCell ref="K70:AL71"/>
    <mergeCell ref="AS70:AW71"/>
    <mergeCell ref="AO70:AR70"/>
    <mergeCell ref="AO71:AR71"/>
    <mergeCell ref="F85:AB86"/>
    <mergeCell ref="AD362:AS362"/>
    <mergeCell ref="AH363:AO363"/>
    <mergeCell ref="B335:AS335"/>
    <mergeCell ref="B336:AS336"/>
    <mergeCell ref="B337:AS337"/>
    <mergeCell ref="B338:AS338"/>
    <mergeCell ref="B339:AS339"/>
    <mergeCell ref="B340:AS340"/>
    <mergeCell ref="T342:U342"/>
    <mergeCell ref="B342:N342"/>
    <mergeCell ref="B341:N341"/>
    <mergeCell ref="O356:AC357"/>
    <mergeCell ref="B356:M357"/>
    <mergeCell ref="B325:AS325"/>
    <mergeCell ref="B326:AS326"/>
    <mergeCell ref="T344:U344"/>
    <mergeCell ref="AK360:AS360"/>
    <mergeCell ref="AD359:AJ360"/>
    <mergeCell ref="O359:AC360"/>
    <mergeCell ref="B359:M360"/>
    <mergeCell ref="B327:AS331"/>
    <mergeCell ref="B332:AS332"/>
    <mergeCell ref="T333:AS333"/>
    <mergeCell ref="B343:N343"/>
    <mergeCell ref="B344:N344"/>
    <mergeCell ref="B346:AS346"/>
    <mergeCell ref="B347:AS347"/>
    <mergeCell ref="B348:AS351"/>
    <mergeCell ref="O353:AS354"/>
    <mergeCell ref="B353:M354"/>
    <mergeCell ref="AK356:AS357"/>
    <mergeCell ref="AD356:AJ357"/>
    <mergeCell ref="T334:AS334"/>
    <mergeCell ref="C333:S333"/>
    <mergeCell ref="E334:P334"/>
    <mergeCell ref="E169:AA170"/>
    <mergeCell ref="AC169:AI170"/>
    <mergeCell ref="AJ169:AK169"/>
    <mergeCell ref="AM169:AU170"/>
    <mergeCell ref="AJ170:AK170"/>
    <mergeCell ref="E172:I172"/>
    <mergeCell ref="AL318:AS318"/>
    <mergeCell ref="AF318:AJ318"/>
    <mergeCell ref="M318:AE318"/>
    <mergeCell ref="B318:K318"/>
    <mergeCell ref="F174:Q175"/>
    <mergeCell ref="AP174:AU175"/>
    <mergeCell ref="K177:AU178"/>
    <mergeCell ref="F180:Q181"/>
    <mergeCell ref="AP180:AU181"/>
    <mergeCell ref="S174:AB175"/>
    <mergeCell ref="AF174:AN175"/>
    <mergeCell ref="AF180:AN181"/>
    <mergeCell ref="S180:AB181"/>
    <mergeCell ref="K183:AU184"/>
    <mergeCell ref="L188:P188"/>
    <mergeCell ref="C191:P191"/>
    <mergeCell ref="Q191:R191"/>
    <mergeCell ref="S191:T191"/>
    <mergeCell ref="B320:AS320"/>
    <mergeCell ref="B321:AS321"/>
    <mergeCell ref="B322:AS322"/>
    <mergeCell ref="B323:AS323"/>
    <mergeCell ref="Q97:AK97"/>
    <mergeCell ref="N98:Y99"/>
    <mergeCell ref="N100:Y101"/>
    <mergeCell ref="AJ100:AU101"/>
    <mergeCell ref="S109:AC110"/>
    <mergeCell ref="AM109:AU110"/>
    <mergeCell ref="AE112:AH113"/>
    <mergeCell ref="AI112:AJ112"/>
    <mergeCell ref="AI113:AJ113"/>
    <mergeCell ref="N103:AU104"/>
    <mergeCell ref="N106:AU107"/>
    <mergeCell ref="F122:J122"/>
    <mergeCell ref="F123:Y125"/>
    <mergeCell ref="AB123:AK125"/>
    <mergeCell ref="AM123:AV125"/>
    <mergeCell ref="K126:AV128"/>
    <mergeCell ref="G127:J127"/>
    <mergeCell ref="F128:J128"/>
    <mergeCell ref="F129:Y130"/>
    <mergeCell ref="B309:AX309"/>
    <mergeCell ref="AM129:AV130"/>
    <mergeCell ref="K120:AV122"/>
    <mergeCell ref="K131:AV133"/>
    <mergeCell ref="G132:J132"/>
    <mergeCell ref="F133:J133"/>
    <mergeCell ref="F134:Y135"/>
    <mergeCell ref="AB134:AK135"/>
    <mergeCell ref="AM134:AV135"/>
    <mergeCell ref="R319:Z319"/>
    <mergeCell ref="B310:AX311"/>
    <mergeCell ref="B314:O314"/>
    <mergeCell ref="B313:O313"/>
    <mergeCell ref="B316:K316"/>
    <mergeCell ref="B317:K317"/>
    <mergeCell ref="M316:AS316"/>
    <mergeCell ref="M317:AS317"/>
    <mergeCell ref="E142:AU145"/>
    <mergeCell ref="S160:AU161"/>
    <mergeCell ref="H168:M168"/>
    <mergeCell ref="AQ168:AU168"/>
    <mergeCell ref="E150:W151"/>
    <mergeCell ref="X150:AU151"/>
    <mergeCell ref="M153:AU154"/>
    <mergeCell ref="S162:AU163"/>
    <mergeCell ref="A367:AX370"/>
    <mergeCell ref="A371:AX374"/>
    <mergeCell ref="A376:AX377"/>
    <mergeCell ref="A378:AX379"/>
    <mergeCell ref="A383:AX410"/>
    <mergeCell ref="A411:AX419"/>
    <mergeCell ref="BF107:BX109"/>
    <mergeCell ref="AI344:AS344"/>
    <mergeCell ref="AI342:AS342"/>
    <mergeCell ref="V342:AE342"/>
    <mergeCell ref="V344:AE344"/>
    <mergeCell ref="E239:J240"/>
    <mergeCell ref="M239:Y240"/>
    <mergeCell ref="AB239:AH240"/>
    <mergeCell ref="AK239:AV240"/>
    <mergeCell ref="E237:J238"/>
    <mergeCell ref="M237:N238"/>
    <mergeCell ref="O237:Y238"/>
    <mergeCell ref="AB237:AH238"/>
    <mergeCell ref="AK237:AV238"/>
    <mergeCell ref="K136:AV138"/>
    <mergeCell ref="G137:J137"/>
    <mergeCell ref="F138:J138"/>
    <mergeCell ref="AB129:AK130"/>
    <mergeCell ref="Z432:AB432"/>
    <mergeCell ref="Z433:AB433"/>
    <mergeCell ref="K437:AV438"/>
    <mergeCell ref="K441:AG442"/>
    <mergeCell ref="AD421:AV422"/>
    <mergeCell ref="AD423:AV423"/>
    <mergeCell ref="AD432:AV433"/>
    <mergeCell ref="AD434:AV434"/>
    <mergeCell ref="Z421:AB421"/>
    <mergeCell ref="Z422:AB422"/>
    <mergeCell ref="K425:AV426"/>
    <mergeCell ref="K429:AG430"/>
  </mergeCells>
  <phoneticPr fontId="4"/>
  <conditionalFormatting sqref="F67:AB68 K70">
    <cfRule type="containsBlanks" dxfId="158" priority="634">
      <formula>LEN(TRIM(F67))=0</formula>
    </cfRule>
  </conditionalFormatting>
  <conditionalFormatting sqref="AO67:AW68 AD67:AL68">
    <cfRule type="containsBlanks" dxfId="157" priority="516">
      <formula>LEN(TRIM(AD67))=0</formula>
    </cfRule>
  </conditionalFormatting>
  <conditionalFormatting sqref="AS70:AW71">
    <cfRule type="containsBlanks" dxfId="156" priority="515">
      <formula>LEN(TRIM(AS70))=0</formula>
    </cfRule>
  </conditionalFormatting>
  <conditionalFormatting sqref="E142">
    <cfRule type="containsBlanks" dxfId="155" priority="437">
      <formula>LEN(TRIM(E142))=0</formula>
    </cfRule>
  </conditionalFormatting>
  <conditionalFormatting sqref="D224:AB226">
    <cfRule type="notContainsBlanks" dxfId="154" priority="419">
      <formula>LEN(TRIM(D224))&gt;0</formula>
    </cfRule>
  </conditionalFormatting>
  <conditionalFormatting sqref="E222:AC222">
    <cfRule type="notContainsBlanks" dxfId="153" priority="411">
      <formula>LEN(TRIM(E222))&gt;0</formula>
    </cfRule>
  </conditionalFormatting>
  <conditionalFormatting sqref="AQ222:AS222 AK222:AN222 AE222:AH222">
    <cfRule type="notContainsBlanks" dxfId="152" priority="410">
      <formula>LEN(TRIM(AE222))&gt;0</formula>
    </cfRule>
  </conditionalFormatting>
  <conditionalFormatting sqref="E215:AC215">
    <cfRule type="notContainsBlanks" dxfId="151" priority="413">
      <formula>LEN(TRIM(E215))&gt;0</formula>
    </cfRule>
  </conditionalFormatting>
  <conditionalFormatting sqref="AQ215:AS215 AK215:AN215 AE215:AH215">
    <cfRule type="notContainsBlanks" dxfId="150" priority="412">
      <formula>LEN(TRIM(AE215))&gt;0</formula>
    </cfRule>
  </conditionalFormatting>
  <conditionalFormatting sqref="Q193:Q196 Q200:Q201 Q198 U193:U201 S200:S201 S198 Y200:Y201 Y198">
    <cfRule type="expression" dxfId="149" priority="409">
      <formula>(NOT(ISBLANK($F$8)))</formula>
    </cfRule>
  </conditionalFormatting>
  <conditionalFormatting sqref="Q193:Q196 Q200:Q201 Q198 U193:U201">
    <cfRule type="notContainsBlanks" dxfId="148" priority="408">
      <formula>LEN(TRIM(Q193))&gt;0</formula>
    </cfRule>
  </conditionalFormatting>
  <conditionalFormatting sqref="Q199">
    <cfRule type="expression" dxfId="147" priority="407">
      <formula>(NOT(ISBLANK($F$8)))</formula>
    </cfRule>
  </conditionalFormatting>
  <conditionalFormatting sqref="Q199">
    <cfRule type="notContainsBlanks" dxfId="146" priority="406">
      <formula>LEN(TRIM(Q199))&gt;0</formula>
    </cfRule>
  </conditionalFormatting>
  <conditionalFormatting sqref="Q197">
    <cfRule type="expression" dxfId="145" priority="405">
      <formula>(NOT(ISBLANK($F$8)))</formula>
    </cfRule>
  </conditionalFormatting>
  <conditionalFormatting sqref="Q197">
    <cfRule type="notContainsBlanks" dxfId="144" priority="404">
      <formula>LEN(TRIM(Q197))&gt;0</formula>
    </cfRule>
  </conditionalFormatting>
  <conditionalFormatting sqref="S193:S196">
    <cfRule type="expression" dxfId="143" priority="403">
      <formula>(NOT(ISBLANK($F$8)))</formula>
    </cfRule>
  </conditionalFormatting>
  <conditionalFormatting sqref="S193:S196 S200:S201 S198">
    <cfRule type="notContainsBlanks" dxfId="142" priority="402">
      <formula>LEN(TRIM(S193))&gt;0</formula>
    </cfRule>
  </conditionalFormatting>
  <conditionalFormatting sqref="S199">
    <cfRule type="expression" dxfId="141" priority="401">
      <formula>(NOT(ISBLANK($F$8)))</formula>
    </cfRule>
  </conditionalFormatting>
  <conditionalFormatting sqref="S199">
    <cfRule type="notContainsBlanks" dxfId="140" priority="400">
      <formula>LEN(TRIM(S199))&gt;0</formula>
    </cfRule>
  </conditionalFormatting>
  <conditionalFormatting sqref="S197">
    <cfRule type="expression" dxfId="139" priority="399">
      <formula>(NOT(ISBLANK($F$8)))</formula>
    </cfRule>
  </conditionalFormatting>
  <conditionalFormatting sqref="S197">
    <cfRule type="notContainsBlanks" dxfId="138" priority="398">
      <formula>LEN(TRIM(S197))&gt;0</formula>
    </cfRule>
  </conditionalFormatting>
  <conditionalFormatting sqref="Y193:Y196">
    <cfRule type="expression" dxfId="137" priority="397">
      <formula>(NOT(ISBLANK($F$8)))</formula>
    </cfRule>
  </conditionalFormatting>
  <conditionalFormatting sqref="Y193:Y196 Y200:Y201 Y198">
    <cfRule type="notContainsBlanks" dxfId="136" priority="396">
      <formula>LEN(TRIM(Y193))&gt;0</formula>
    </cfRule>
  </conditionalFormatting>
  <conditionalFormatting sqref="Y199">
    <cfRule type="expression" dxfId="135" priority="395">
      <formula>(NOT(ISBLANK($F$8)))</formula>
    </cfRule>
  </conditionalFormatting>
  <conditionalFormatting sqref="Y199">
    <cfRule type="notContainsBlanks" dxfId="134" priority="394">
      <formula>LEN(TRIM(Y199))&gt;0</formula>
    </cfRule>
  </conditionalFormatting>
  <conditionalFormatting sqref="Y197">
    <cfRule type="expression" dxfId="133" priority="393">
      <formula>(NOT(ISBLANK($F$8)))</formula>
    </cfRule>
  </conditionalFormatting>
  <conditionalFormatting sqref="Y197">
    <cfRule type="notContainsBlanks" dxfId="132" priority="392">
      <formula>LEN(TRIM(Y197))&gt;0</formula>
    </cfRule>
  </conditionalFormatting>
  <conditionalFormatting sqref="AC193:AC201">
    <cfRule type="expression" dxfId="131" priority="391">
      <formula>(NOT(ISBLANK($F$8)))</formula>
    </cfRule>
  </conditionalFormatting>
  <conditionalFormatting sqref="AC193:AC201">
    <cfRule type="notContainsBlanks" dxfId="130" priority="390">
      <formula>LEN(TRIM(AC193))&gt;0</formula>
    </cfRule>
  </conditionalFormatting>
  <conditionalFormatting sqref="AA305">
    <cfRule type="notContainsBlanks" dxfId="129" priority="389">
      <formula>LEN(TRIM(AA305))&gt;0</formula>
    </cfRule>
  </conditionalFormatting>
  <conditionalFormatting sqref="AV103:AX103 N103 N106 A106:E107 AO174:AX174 AF174 AO180:AX180 AF180 A1:AX1 A3:AX43 Q2:AX2 A2:F2 M2:O2 H2:K2 A224:C224 AC224:AX224 D224:AB226 AE224:AT226 A182:AX215 P216:P217 AC216:AC217 AI216:AI217 AU216:AU217 A216:B221 A222:AH222 A223:K223 M223:AX223 AJ222:AX222 A239:AX341 A343:AX343 AT342:AX342 AT344:AX344 AI342 AI344 A344:N344 R344:V344 A342:N342 R342:V342 A380:AX382 A367 A376 A378 A420:AX420 A383 A411 A424:AX424 A421:Z422 AC421:AD421 AC422 A423:AD423 A427:AX428 A425:K425 A426:J426 AW425:AX426 A431:AX431 B429:J430 AW429:AX430 A345:AX366 A435:AX436 A443:AX1048576 AW421:AX423">
    <cfRule type="containsText" dxfId="128" priority="376" operator="containsText" text="未入力">
      <formula>NOT(ISERROR(SEARCH("未入力",A1)))</formula>
    </cfRule>
  </conditionalFormatting>
  <conditionalFormatting sqref="A51:AX56 A44:E50 AX44:AX50 A57:E62 AX57:AX62 A140:AX173 A115:B139 AX115:AX139 A63:AX102 A103:M104 AV104:AX104 A105:AX105 A108:AX114 AV106:AX107 A176:AX179 A174:S174 A175:R175 AC174:AE175 AO175:AX175 A181:R181 AO181:AX181 A180:S180 AC180:AE181 AW226:AX226 A225:C226 AC225:AX225 A228:D238 A227:B227 AW228:AX238">
    <cfRule type="containsText" dxfId="127" priority="375" operator="containsText" text="未入力">
      <formula>NOT(ISERROR(SEARCH("未入力",A44)))</formula>
    </cfRule>
  </conditionalFormatting>
  <conditionalFormatting sqref="M45:M49 T45:T49">
    <cfRule type="notContainsBlanks" dxfId="126" priority="374">
      <formula>LEN(TRIM(M45))&gt;0</formula>
    </cfRule>
  </conditionalFormatting>
  <conditionalFormatting sqref="T44">
    <cfRule type="notContainsBlanks" dxfId="125" priority="373">
      <formula>LEN(TRIM(T44))&gt;0</formula>
    </cfRule>
  </conditionalFormatting>
  <conditionalFormatting sqref="AP46:AW46 T46">
    <cfRule type="notContainsBlanks" dxfId="124" priority="365">
      <formula>LEN(TRIM(T46))&gt;0</formula>
    </cfRule>
    <cfRule type="expression" dxfId="123" priority="366">
      <formula>$AE$39&gt;2</formula>
    </cfRule>
  </conditionalFormatting>
  <conditionalFormatting sqref="T44 AP44">
    <cfRule type="notContainsBlanks" dxfId="122" priority="363">
      <formula>LEN(TRIM(T44))&gt;0</formula>
    </cfRule>
    <cfRule type="expression" dxfId="121" priority="364">
      <formula>$AE$39&gt;0</formula>
    </cfRule>
  </conditionalFormatting>
  <conditionalFormatting sqref="AP47:AW47 T47">
    <cfRule type="notContainsBlanks" dxfId="120" priority="367">
      <formula>LEN(TRIM(T47))&gt;0</formula>
    </cfRule>
    <cfRule type="expression" dxfId="119" priority="368">
      <formula>$AE$39&gt;3</formula>
    </cfRule>
  </conditionalFormatting>
  <conditionalFormatting sqref="AP48:AW48 T48">
    <cfRule type="notContainsBlanks" dxfId="118" priority="369">
      <formula>LEN(TRIM(T48))&gt;0</formula>
    </cfRule>
    <cfRule type="expression" dxfId="117" priority="370">
      <formula>$AE$39&gt;4</formula>
    </cfRule>
  </conditionalFormatting>
  <conditionalFormatting sqref="AP49:AW49 T49">
    <cfRule type="notContainsBlanks" dxfId="116" priority="371">
      <formula>LEN(TRIM(T49))&gt;0</formula>
    </cfRule>
    <cfRule type="expression" dxfId="115" priority="372">
      <formula>$AE$39&gt;5</formula>
    </cfRule>
  </conditionalFormatting>
  <conditionalFormatting sqref="T45">
    <cfRule type="notContainsBlanks" dxfId="114" priority="359">
      <formula>LEN(TRIM(T45))&gt;0</formula>
    </cfRule>
    <cfRule type="expression" dxfId="113" priority="362">
      <formula>$AE$39&gt;1</formula>
    </cfRule>
  </conditionalFormatting>
  <conditionalFormatting sqref="AP45:AW45">
    <cfRule type="notContainsBlanks" dxfId="112" priority="358">
      <formula>LEN(TRIM(AP45))&gt;0</formula>
    </cfRule>
    <cfRule type="notContainsBlanks" priority="360">
      <formula>LEN(TRIM(AP45))&gt;0</formula>
    </cfRule>
    <cfRule type="expression" dxfId="111" priority="361">
      <formula>$AE$39&gt;1</formula>
    </cfRule>
  </conditionalFormatting>
  <conditionalFormatting sqref="M44 F44">
    <cfRule type="expression" dxfId="110" priority="357">
      <formula>$AE$39&gt;0</formula>
    </cfRule>
  </conditionalFormatting>
  <conditionalFormatting sqref="M44">
    <cfRule type="notContainsBlanks" dxfId="109" priority="356">
      <formula>LEN(TRIM(M44))&gt;0</formula>
    </cfRule>
  </conditionalFormatting>
  <conditionalFormatting sqref="F44">
    <cfRule type="notContainsBlanks" dxfId="108" priority="355">
      <formula>LEN(TRIM(F44))&gt;0</formula>
    </cfRule>
  </conditionalFormatting>
  <conditionalFormatting sqref="F45 M45">
    <cfRule type="notContainsBlanks" dxfId="107" priority="353">
      <formula>LEN(TRIM(F45))&gt;0</formula>
    </cfRule>
    <cfRule type="expression" dxfId="106" priority="354">
      <formula>$AE$39&gt;1</formula>
    </cfRule>
  </conditionalFormatting>
  <conditionalFormatting sqref="F46 M46">
    <cfRule type="notContainsBlanks" dxfId="105" priority="351">
      <formula>LEN(TRIM(F46))&gt;0</formula>
    </cfRule>
    <cfRule type="expression" dxfId="104" priority="352">
      <formula>$AE$39&gt;2</formula>
    </cfRule>
  </conditionalFormatting>
  <conditionalFormatting sqref="F47 M47">
    <cfRule type="notContainsBlanks" dxfId="103" priority="347">
      <formula>LEN(TRIM(F47))&gt;0</formula>
    </cfRule>
    <cfRule type="expression" dxfId="102" priority="350">
      <formula>$AE$39&gt;3</formula>
    </cfRule>
  </conditionalFormatting>
  <conditionalFormatting sqref="F48 M48">
    <cfRule type="notContainsBlanks" dxfId="101" priority="346">
      <formula>LEN(TRIM(F48))&gt;0</formula>
    </cfRule>
    <cfRule type="expression" dxfId="100" priority="349">
      <formula>$AE$39&gt;4</formula>
    </cfRule>
  </conditionalFormatting>
  <conditionalFormatting sqref="F49 M49">
    <cfRule type="notContainsBlanks" dxfId="99" priority="345">
      <formula>LEN(TRIM(F49))&gt;0</formula>
    </cfRule>
    <cfRule type="expression" dxfId="98" priority="348">
      <formula>$AE$39&gt;5</formula>
    </cfRule>
  </conditionalFormatting>
  <conditionalFormatting sqref="AP57">
    <cfRule type="expression" dxfId="97" priority="343">
      <formula>$X$51&gt;0</formula>
    </cfRule>
  </conditionalFormatting>
  <conditionalFormatting sqref="AP57">
    <cfRule type="notContainsBlanks" dxfId="96" priority="342">
      <formula>LEN(TRIM(AP57))&gt;0</formula>
    </cfRule>
  </conditionalFormatting>
  <conditionalFormatting sqref="AP60:AW60">
    <cfRule type="notContainsBlanks" dxfId="95" priority="336">
      <formula>LEN(TRIM(AP60))&gt;0</formula>
    </cfRule>
    <cfRule type="expression" dxfId="94" priority="337">
      <formula>$X$51&gt;3</formula>
    </cfRule>
  </conditionalFormatting>
  <conditionalFormatting sqref="AP61:AW61">
    <cfRule type="notContainsBlanks" dxfId="93" priority="334">
      <formula>LEN(TRIM(AP61))&gt;0</formula>
    </cfRule>
    <cfRule type="expression" dxfId="92" priority="335">
      <formula>$X$51&gt;4</formula>
    </cfRule>
  </conditionalFormatting>
  <conditionalFormatting sqref="AP62:AW62">
    <cfRule type="notContainsBlanks" dxfId="91" priority="332">
      <formula>LEN(TRIM(AP62))&gt;0</formula>
    </cfRule>
    <cfRule type="expression" dxfId="90" priority="333">
      <formula>$X$51&gt;5</formula>
    </cfRule>
  </conditionalFormatting>
  <conditionalFormatting sqref="AP58:AW58">
    <cfRule type="notContainsBlanks" dxfId="89" priority="339">
      <formula>LEN(TRIM(AP58))&gt;0</formula>
    </cfRule>
    <cfRule type="expression" dxfId="88" priority="341">
      <formula>$X$51&gt;1</formula>
    </cfRule>
  </conditionalFormatting>
  <conditionalFormatting sqref="AP59:AW59">
    <cfRule type="notContainsBlanks" dxfId="87" priority="338">
      <formula>LEN(TRIM(AP59))&gt;0</formula>
    </cfRule>
    <cfRule type="expression" dxfId="86" priority="340">
      <formula>$X$51&gt;2</formula>
    </cfRule>
  </conditionalFormatting>
  <conditionalFormatting sqref="F57">
    <cfRule type="expression" dxfId="85" priority="331">
      <formula>$X$51&gt;0</formula>
    </cfRule>
  </conditionalFormatting>
  <conditionalFormatting sqref="F57">
    <cfRule type="notContainsBlanks" dxfId="84" priority="330">
      <formula>LEN(TRIM(F57))&gt;0</formula>
    </cfRule>
  </conditionalFormatting>
  <conditionalFormatting sqref="F58">
    <cfRule type="notContainsBlanks" dxfId="83" priority="328">
      <formula>LEN(TRIM(F58))&gt;0</formula>
    </cfRule>
    <cfRule type="expression" dxfId="82" priority="329">
      <formula>$X$51&gt;1</formula>
    </cfRule>
  </conditionalFormatting>
  <conditionalFormatting sqref="F59">
    <cfRule type="notContainsBlanks" dxfId="81" priority="326">
      <formula>LEN(TRIM(F59))&gt;0</formula>
    </cfRule>
    <cfRule type="expression" dxfId="80" priority="327">
      <formula>$X$51&gt;2</formula>
    </cfRule>
  </conditionalFormatting>
  <conditionalFormatting sqref="F60">
    <cfRule type="notContainsBlanks" dxfId="79" priority="322">
      <formula>LEN(TRIM(F60))&gt;0</formula>
    </cfRule>
    <cfRule type="expression" dxfId="78" priority="325">
      <formula>$X$51&gt;3</formula>
    </cfRule>
  </conditionalFormatting>
  <conditionalFormatting sqref="F61">
    <cfRule type="notContainsBlanks" dxfId="77" priority="321">
      <formula>LEN(TRIM(F61))&gt;0</formula>
    </cfRule>
    <cfRule type="expression" dxfId="76" priority="324">
      <formula>$X$51&gt;4</formula>
    </cfRule>
  </conditionalFormatting>
  <conditionalFormatting sqref="F62">
    <cfRule type="notContainsBlanks" dxfId="75" priority="320">
      <formula>LEN(TRIM(F62))&gt;0</formula>
    </cfRule>
    <cfRule type="expression" dxfId="74" priority="323">
      <formula>$X$51&gt;5</formula>
    </cfRule>
  </conditionalFormatting>
  <conditionalFormatting sqref="M58:M62">
    <cfRule type="notContainsBlanks" dxfId="73" priority="344">
      <formula>LEN(TRIM(M58))&gt;0</formula>
    </cfRule>
  </conditionalFormatting>
  <conditionalFormatting sqref="M57">
    <cfRule type="expression" dxfId="72" priority="319">
      <formula>$X$51&gt;0</formula>
    </cfRule>
  </conditionalFormatting>
  <conditionalFormatting sqref="M57">
    <cfRule type="notContainsBlanks" dxfId="71" priority="318">
      <formula>LEN(TRIM(M57))&gt;0</formula>
    </cfRule>
  </conditionalFormatting>
  <conditionalFormatting sqref="M58">
    <cfRule type="notContainsBlanks" dxfId="70" priority="316">
      <formula>LEN(TRIM(M58))&gt;0</formula>
    </cfRule>
    <cfRule type="expression" dxfId="69" priority="317">
      <formula>$X$51&gt;1</formula>
    </cfRule>
  </conditionalFormatting>
  <conditionalFormatting sqref="M59">
    <cfRule type="notContainsBlanks" dxfId="68" priority="314">
      <formula>LEN(TRIM(M59))&gt;0</formula>
    </cfRule>
    <cfRule type="expression" dxfId="67" priority="315">
      <formula>$X$51&gt;2</formula>
    </cfRule>
  </conditionalFormatting>
  <conditionalFormatting sqref="M60">
    <cfRule type="notContainsBlanks" dxfId="66" priority="310">
      <formula>LEN(TRIM(M60))&gt;0</formula>
    </cfRule>
    <cfRule type="expression" dxfId="65" priority="313">
      <formula>$X$51&gt;3</formula>
    </cfRule>
  </conditionalFormatting>
  <conditionalFormatting sqref="M61">
    <cfRule type="notContainsBlanks" dxfId="64" priority="309">
      <formula>LEN(TRIM(M61))&gt;0</formula>
    </cfRule>
    <cfRule type="expression" dxfId="63" priority="312">
      <formula>$X$51&gt;4</formula>
    </cfRule>
  </conditionalFormatting>
  <conditionalFormatting sqref="M62">
    <cfRule type="notContainsBlanks" dxfId="62" priority="308">
      <formula>LEN(TRIM(M62))&gt;0</formula>
    </cfRule>
    <cfRule type="expression" dxfId="61" priority="311">
      <formula>$X$51&gt;5</formula>
    </cfRule>
  </conditionalFormatting>
  <conditionalFormatting sqref="T60">
    <cfRule type="notContainsBlanks" dxfId="60" priority="306">
      <formula>LEN(TRIM(T60))&gt;0</formula>
    </cfRule>
    <cfRule type="expression" dxfId="59" priority="307">
      <formula>$X$51&gt;3</formula>
    </cfRule>
  </conditionalFormatting>
  <conditionalFormatting sqref="T61">
    <cfRule type="notContainsBlanks" dxfId="58" priority="304">
      <formula>LEN(TRIM(T61))&gt;0</formula>
    </cfRule>
    <cfRule type="expression" dxfId="57" priority="305">
      <formula>$X$51&gt;4</formula>
    </cfRule>
  </conditionalFormatting>
  <conditionalFormatting sqref="T62">
    <cfRule type="notContainsBlanks" dxfId="56" priority="302">
      <formula>LEN(TRIM(T62))&gt;0</formula>
    </cfRule>
    <cfRule type="expression" dxfId="55" priority="303">
      <formula>$X$51&gt;5</formula>
    </cfRule>
  </conditionalFormatting>
  <conditionalFormatting sqref="T57">
    <cfRule type="notContainsBlanks" dxfId="54" priority="300">
      <formula>LEN(TRIM(T57))&gt;0</formula>
    </cfRule>
    <cfRule type="expression" dxfId="53" priority="301">
      <formula>$X$51&gt;0</formula>
    </cfRule>
  </conditionalFormatting>
  <conditionalFormatting sqref="T58">
    <cfRule type="notContainsBlanks" dxfId="52" priority="298">
      <formula>LEN(TRIM(T58))&gt;0</formula>
    </cfRule>
    <cfRule type="expression" dxfId="51" priority="299">
      <formula>$X$51&gt;1</formula>
    </cfRule>
  </conditionalFormatting>
  <conditionalFormatting sqref="T59">
    <cfRule type="notContainsBlanks" dxfId="50" priority="296">
      <formula>LEN(TRIM(T59))&gt;0</formula>
    </cfRule>
    <cfRule type="expression" dxfId="49" priority="297">
      <formula>$X$51&gt;2</formula>
    </cfRule>
  </conditionalFormatting>
  <conditionalFormatting sqref="AE112:AH113">
    <cfRule type="expression" dxfId="48" priority="289">
      <formula>$BB$89:$BB$123="中退/Withdrawal"</formula>
    </cfRule>
  </conditionalFormatting>
  <conditionalFormatting sqref="E237:AV238">
    <cfRule type="containsText" dxfId="47" priority="178" operator="containsText" text="未入力">
      <formula>NOT(ISERROR(SEARCH("未入力",E237)))</formula>
    </cfRule>
  </conditionalFormatting>
  <conditionalFormatting sqref="E235:AV236">
    <cfRule type="containsText" dxfId="46" priority="177" operator="containsText" text="未入力">
      <formula>NOT(ISERROR(SEARCH("未入力",E235)))</formula>
    </cfRule>
  </conditionalFormatting>
  <conditionalFormatting sqref="E233:AV234">
    <cfRule type="containsText" dxfId="45" priority="176" operator="containsText" text="未入力">
      <formula>NOT(ISERROR(SEARCH("未入力",E233)))</formula>
    </cfRule>
  </conditionalFormatting>
  <conditionalFormatting sqref="E231:AV232">
    <cfRule type="containsText" dxfId="44" priority="175" operator="containsText" text="未入力">
      <formula>NOT(ISERROR(SEARCH("未入力",E231)))</formula>
    </cfRule>
  </conditionalFormatting>
  <conditionalFormatting sqref="E229:AV230">
    <cfRule type="containsText" dxfId="43" priority="174" operator="containsText" text="未入力">
      <formula>NOT(ISERROR(SEARCH("未入力",E229)))</formula>
    </cfRule>
  </conditionalFormatting>
  <conditionalFormatting sqref="E228">
    <cfRule type="containsText" dxfId="42" priority="173" operator="containsText" text="未入力">
      <formula>NOT(ISERROR(SEARCH("未入力",E228)))</formula>
    </cfRule>
  </conditionalFormatting>
  <conditionalFormatting sqref="C227:AX227">
    <cfRule type="containsText" dxfId="41" priority="172" operator="containsText" text="未入力">
      <formula>NOT(ISERROR(SEARCH("未入力",C227)))</formula>
    </cfRule>
  </conditionalFormatting>
  <conditionalFormatting sqref="C216:F217 C218 F218 P218 AC218 AI218 AO218 AU218">
    <cfRule type="containsText" dxfId="40" priority="171" operator="containsText" text="未入力">
      <formula>NOT(ISERROR(SEARCH("未入力",C216)))</formula>
    </cfRule>
  </conditionalFormatting>
  <conditionalFormatting sqref="AO216:AO217">
    <cfRule type="containsText" dxfId="39" priority="170" operator="containsText" text="未入力">
      <formula>NOT(ISERROR(SEARCH("未入力",AO216)))</formula>
    </cfRule>
  </conditionalFormatting>
  <conditionalFormatting sqref="C220 F220 P220 AC220 AI220 AO220 AU220">
    <cfRule type="containsText" dxfId="38" priority="169" operator="containsText" text="未入力">
      <formula>NOT(ISERROR(SEARCH("未入力",C220)))</formula>
    </cfRule>
  </conditionalFormatting>
  <conditionalFormatting sqref="A371">
    <cfRule type="containsText" dxfId="37" priority="48" operator="containsText" text="未入力">
      <formula>NOT(ISERROR(SEARCH("未入力",A371)))</formula>
    </cfRule>
  </conditionalFormatting>
  <conditionalFormatting sqref="A429:A430">
    <cfRule type="containsText" dxfId="36" priority="47" operator="containsText" text="未入力">
      <formula>NOT(ISERROR(SEARCH("未入力",A429)))</formula>
    </cfRule>
  </conditionalFormatting>
  <conditionalFormatting sqref="AI430">
    <cfRule type="containsText" dxfId="35" priority="45" operator="containsText" text="未入力">
      <formula>NOT(ISERROR(SEARCH("未入力",AI430)))</formula>
    </cfRule>
  </conditionalFormatting>
  <conditionalFormatting sqref="K429">
    <cfRule type="containsText" dxfId="34" priority="46" operator="containsText" text="未入力">
      <formula>NOT(ISERROR(SEARCH("未入力",K429)))</formula>
    </cfRule>
  </conditionalFormatting>
  <conditionalFormatting sqref="AI442:AI445">
    <cfRule type="containsText" dxfId="33" priority="41" operator="containsText" text="未入力">
      <formula>NOT(ISERROR(SEARCH("未入力",AI442)))</formula>
    </cfRule>
  </conditionalFormatting>
  <conditionalFormatting sqref="A432:Z433 AC432:AD432 AC433 A434:AD434 A439:AX440 A437:K437 A438:J438 AW437:AX438 B441:J445 AW441:AX445 AW432:AX434">
    <cfRule type="containsText" dxfId="32" priority="44" operator="containsText" text="未入力">
      <formula>NOT(ISERROR(SEARCH("未入力",A432)))</formula>
    </cfRule>
  </conditionalFormatting>
  <conditionalFormatting sqref="A441:A445">
    <cfRule type="containsText" dxfId="31" priority="43" operator="containsText" text="未入力">
      <formula>NOT(ISERROR(SEARCH("未入力",A441)))</formula>
    </cfRule>
  </conditionalFormatting>
  <conditionalFormatting sqref="K441">
    <cfRule type="containsText" dxfId="30" priority="42" operator="containsText" text="未入力">
      <formula>NOT(ISERROR(SEARCH("未入力",K441)))</formula>
    </cfRule>
  </conditionalFormatting>
  <dataValidations count="1">
    <dataValidation type="list" allowBlank="1" showInputMessage="1" showErrorMessage="1" sqref="AE213:AI214 AI215 AI229:AI232 AI235:AI240 AG227" xr:uid="{574A6DDC-BC7F-43A7-8116-696AD2B42769}">
      <formula1>"有/Yes, 無/No"</formula1>
    </dataValidation>
  </dataValidations>
  <pageMargins left="0.39370078740157483" right="0.39370078740157483" top="0.39370078740157483" bottom="0.39370078740157483" header="0" footer="0"/>
  <pageSetup paperSize="9" scale="98" orientation="portrait" r:id="rId1"/>
  <headerFooter scaleWithDoc="0" alignWithMargins="0"/>
  <rowBreaks count="1" manualBreakCount="1">
    <brk id="9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G4">
              <controlPr defaultSize="0" autoFill="0" autoPict="0">
                <anchor moveWithCells="1">
                  <from>
                    <xdr:col>21</xdr:col>
                    <xdr:colOff>19050</xdr:colOff>
                    <xdr:row>37</xdr:row>
                    <xdr:rowOff>57150</xdr:rowOff>
                  </from>
                  <to>
                    <xdr:col>27</xdr:col>
                    <xdr:colOff>38100</xdr:colOff>
                    <xdr:row>41</xdr:row>
                    <xdr:rowOff>0</xdr:rowOff>
                  </to>
                </anchor>
              </controlPr>
            </control>
          </mc:Choice>
        </mc:AlternateContent>
        <mc:AlternateContent xmlns:mc="http://schemas.openxmlformats.org/markup-compatibility/2006">
          <mc:Choice Requires="x14">
            <control shapeId="1026" r:id="rId5" name="G1">
              <controlPr defaultSize="0" autoFill="0" autoPict="0">
                <anchor moveWithCells="1">
                  <from>
                    <xdr:col>9</xdr:col>
                    <xdr:colOff>104775</xdr:colOff>
                    <xdr:row>6</xdr:row>
                    <xdr:rowOff>38100</xdr:rowOff>
                  </from>
                  <to>
                    <xdr:col>39</xdr:col>
                    <xdr:colOff>0</xdr:colOff>
                    <xdr:row>8</xdr:row>
                    <xdr:rowOff>9525</xdr:rowOff>
                  </to>
                </anchor>
              </controlPr>
            </control>
          </mc:Choice>
        </mc:AlternateContent>
        <mc:AlternateContent xmlns:mc="http://schemas.openxmlformats.org/markup-compatibility/2006">
          <mc:Choice Requires="x14">
            <control shapeId="1073" r:id="rId6" name="G1">
              <controlPr defaultSize="0" autoFill="0" autoPict="0">
                <anchor moveWithCells="1">
                  <from>
                    <xdr:col>11</xdr:col>
                    <xdr:colOff>47625</xdr:colOff>
                    <xdr:row>122</xdr:row>
                    <xdr:rowOff>0</xdr:rowOff>
                  </from>
                  <to>
                    <xdr:col>37</xdr:col>
                    <xdr:colOff>0</xdr:colOff>
                    <xdr:row>126</xdr:row>
                    <xdr:rowOff>28575</xdr:rowOff>
                  </to>
                </anchor>
              </controlPr>
            </control>
          </mc:Choice>
        </mc:AlternateContent>
        <mc:AlternateContent xmlns:mc="http://schemas.openxmlformats.org/markup-compatibility/2006">
          <mc:Choice Requires="x14">
            <control shapeId="1074" r:id="rId7" name="G3">
              <controlPr defaultSize="0" autoFill="0" autoPict="0">
                <anchor moveWithCells="1">
                  <from>
                    <xdr:col>4</xdr:col>
                    <xdr:colOff>76200</xdr:colOff>
                    <xdr:row>146</xdr:row>
                    <xdr:rowOff>66675</xdr:rowOff>
                  </from>
                  <to>
                    <xdr:col>50</xdr:col>
                    <xdr:colOff>104775</xdr:colOff>
                    <xdr:row>149</xdr:row>
                    <xdr:rowOff>95250</xdr:rowOff>
                  </to>
                </anchor>
              </controlPr>
            </control>
          </mc:Choice>
        </mc:AlternateContent>
        <mc:AlternateContent xmlns:mc="http://schemas.openxmlformats.org/markup-compatibility/2006">
          <mc:Choice Requires="x14">
            <control shapeId="1075" r:id="rId8" name="G4">
              <controlPr defaultSize="0" autoFill="0" autoPict="0">
                <anchor moveWithCells="1">
                  <from>
                    <xdr:col>10</xdr:col>
                    <xdr:colOff>57150</xdr:colOff>
                    <xdr:row>150</xdr:row>
                    <xdr:rowOff>66675</xdr:rowOff>
                  </from>
                  <to>
                    <xdr:col>49</xdr:col>
                    <xdr:colOff>133350</xdr:colOff>
                    <xdr:row>152</xdr:row>
                    <xdr:rowOff>66675</xdr:rowOff>
                  </to>
                </anchor>
              </controlPr>
            </control>
          </mc:Choice>
        </mc:AlternateContent>
        <mc:AlternateContent xmlns:mc="http://schemas.openxmlformats.org/markup-compatibility/2006">
          <mc:Choice Requires="x14">
            <control shapeId="1076" r:id="rId9" name="G2">
              <controlPr defaultSize="0" autoFill="0" autoPict="0">
                <anchor moveWithCells="1">
                  <from>
                    <xdr:col>5</xdr:col>
                    <xdr:colOff>66675</xdr:colOff>
                    <xdr:row>126</xdr:row>
                    <xdr:rowOff>38100</xdr:rowOff>
                  </from>
                  <to>
                    <xdr:col>49</xdr:col>
                    <xdr:colOff>0</xdr:colOff>
                    <xdr:row>132</xdr:row>
                    <xdr:rowOff>57150</xdr:rowOff>
                  </to>
                </anchor>
              </controlPr>
            </control>
          </mc:Choice>
        </mc:AlternateContent>
        <mc:AlternateContent xmlns:mc="http://schemas.openxmlformats.org/markup-compatibility/2006">
          <mc:Choice Requires="x14">
            <control shapeId="1077" r:id="rId10" name="Group Box 53">
              <controlPr defaultSize="0" autoFill="0" autoPict="0">
                <anchor moveWithCells="1">
                  <from>
                    <xdr:col>9</xdr:col>
                    <xdr:colOff>133350</xdr:colOff>
                    <xdr:row>153</xdr:row>
                    <xdr:rowOff>95250</xdr:rowOff>
                  </from>
                  <to>
                    <xdr:col>50</xdr:col>
                    <xdr:colOff>95250</xdr:colOff>
                    <xdr:row>159</xdr:row>
                    <xdr:rowOff>9525</xdr:rowOff>
                  </to>
                </anchor>
              </controlPr>
            </control>
          </mc:Choice>
        </mc:AlternateContent>
        <mc:AlternateContent xmlns:mc="http://schemas.openxmlformats.org/markup-compatibility/2006">
          <mc:Choice Requires="x14">
            <control shapeId="1096" r:id="rId11" name="Group Box 72">
              <controlPr defaultSize="0" autoFill="0" autoPict="0">
                <anchor moveWithCells="1">
                  <from>
                    <xdr:col>4</xdr:col>
                    <xdr:colOff>133350</xdr:colOff>
                    <xdr:row>126</xdr:row>
                    <xdr:rowOff>66675</xdr:rowOff>
                  </from>
                  <to>
                    <xdr:col>48</xdr:col>
                    <xdr:colOff>85725</xdr:colOff>
                    <xdr:row>132</xdr:row>
                    <xdr:rowOff>9525</xdr:rowOff>
                  </to>
                </anchor>
              </controlPr>
            </control>
          </mc:Choice>
        </mc:AlternateContent>
        <mc:AlternateContent xmlns:mc="http://schemas.openxmlformats.org/markup-compatibility/2006">
          <mc:Choice Requires="x14">
            <control shapeId="1128" r:id="rId12" name="Group Box 104">
              <controlPr defaultSize="0" autoFill="0" autoPict="0">
                <anchor moveWithCells="1">
                  <from>
                    <xdr:col>11</xdr:col>
                    <xdr:colOff>47625</xdr:colOff>
                    <xdr:row>97</xdr:row>
                    <xdr:rowOff>0</xdr:rowOff>
                  </from>
                  <to>
                    <xdr:col>37</xdr:col>
                    <xdr:colOff>0</xdr:colOff>
                    <xdr:row>100</xdr:row>
                    <xdr:rowOff>57150</xdr:rowOff>
                  </to>
                </anchor>
              </controlPr>
            </control>
          </mc:Choice>
        </mc:AlternateContent>
        <mc:AlternateContent xmlns:mc="http://schemas.openxmlformats.org/markup-compatibility/2006">
          <mc:Choice Requires="x14">
            <control shapeId="1129" r:id="rId13" name="G2">
              <controlPr defaultSize="0" autoFill="0" autoPict="0">
                <anchor moveWithCells="1">
                  <from>
                    <xdr:col>5</xdr:col>
                    <xdr:colOff>66675</xdr:colOff>
                    <xdr:row>101</xdr:row>
                    <xdr:rowOff>38100</xdr:rowOff>
                  </from>
                  <to>
                    <xdr:col>49</xdr:col>
                    <xdr:colOff>0</xdr:colOff>
                    <xdr:row>107</xdr:row>
                    <xdr:rowOff>85725</xdr:rowOff>
                  </to>
                </anchor>
              </controlPr>
            </control>
          </mc:Choice>
        </mc:AlternateContent>
        <mc:AlternateContent xmlns:mc="http://schemas.openxmlformats.org/markup-compatibility/2006">
          <mc:Choice Requires="x14">
            <control shapeId="1130" r:id="rId14" name="Group Box 106">
              <controlPr defaultSize="0" autoFill="0" autoPict="0">
                <anchor moveWithCells="1">
                  <from>
                    <xdr:col>4</xdr:col>
                    <xdr:colOff>133350</xdr:colOff>
                    <xdr:row>101</xdr:row>
                    <xdr:rowOff>66675</xdr:rowOff>
                  </from>
                  <to>
                    <xdr:col>48</xdr:col>
                    <xdr:colOff>85725</xdr:colOff>
                    <xdr:row>107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46046-2C4D-43AA-9713-FAF52C9C8D9C}">
  <dimension ref="A1:AC64"/>
  <sheetViews>
    <sheetView showGridLines="0" view="pageBreakPreview" topLeftCell="A37" zoomScale="85" zoomScaleNormal="100" zoomScaleSheetLayoutView="85" workbookViewId="0">
      <selection activeCell="A12" sqref="A12:G59"/>
    </sheetView>
  </sheetViews>
  <sheetFormatPr defaultColWidth="3.3984375" defaultRowHeight="9.75"/>
  <cols>
    <col min="1" max="1" width="15.3984375" style="2" customWidth="1"/>
    <col min="2" max="2" width="23.59765625" style="1" customWidth="1"/>
    <col min="3" max="3" width="13.3984375" style="1" customWidth="1"/>
    <col min="4" max="4" width="20.19921875" style="1" customWidth="1"/>
    <col min="5" max="5" width="41.796875" style="1" customWidth="1"/>
    <col min="6" max="6" width="11.19921875" style="1" customWidth="1"/>
    <col min="7" max="7" width="34.19921875" style="1" customWidth="1"/>
    <col min="8" max="8" width="3.19921875" style="1" customWidth="1"/>
    <col min="9" max="9" width="3.3984375" style="1"/>
    <col min="10" max="10" width="62.59765625" style="1" customWidth="1"/>
    <col min="11" max="16384" width="3.3984375" style="1"/>
  </cols>
  <sheetData>
    <row r="1" spans="1:16">
      <c r="J1"/>
      <c r="K1"/>
      <c r="L1"/>
      <c r="M1"/>
      <c r="N1"/>
      <c r="O1"/>
      <c r="P1"/>
    </row>
    <row r="2" spans="1:16" ht="16.5">
      <c r="B2" s="768" t="s">
        <v>0</v>
      </c>
      <c r="C2" s="768"/>
      <c r="D2" s="3" t="s">
        <v>1</v>
      </c>
      <c r="F2" s="3"/>
      <c r="G2" s="3"/>
      <c r="J2"/>
      <c r="K2"/>
      <c r="L2"/>
      <c r="M2"/>
      <c r="N2"/>
      <c r="O2"/>
      <c r="P2"/>
    </row>
    <row r="3" spans="1:16" ht="16.5">
      <c r="D3" s="3"/>
      <c r="E3" s="3"/>
      <c r="F3" s="3"/>
      <c r="G3" s="3"/>
      <c r="J3"/>
      <c r="K3"/>
      <c r="L3"/>
      <c r="M3"/>
      <c r="N3"/>
      <c r="O3"/>
      <c r="P3"/>
    </row>
    <row r="4" spans="1:16">
      <c r="A4" s="769" t="s">
        <v>153</v>
      </c>
      <c r="B4" s="769"/>
      <c r="C4" s="769"/>
      <c r="D4" s="769"/>
      <c r="E4" s="769"/>
      <c r="F4" s="769"/>
      <c r="G4" s="769"/>
      <c r="J4"/>
      <c r="K4"/>
      <c r="L4"/>
      <c r="M4"/>
      <c r="N4"/>
      <c r="O4"/>
      <c r="P4"/>
    </row>
    <row r="5" spans="1:16">
      <c r="A5" s="769"/>
      <c r="B5" s="769"/>
      <c r="C5" s="769"/>
      <c r="D5" s="769"/>
      <c r="E5" s="769"/>
      <c r="F5" s="769"/>
      <c r="G5" s="769"/>
      <c r="J5"/>
      <c r="K5"/>
      <c r="L5"/>
      <c r="M5"/>
      <c r="N5"/>
      <c r="O5"/>
      <c r="P5"/>
    </row>
    <row r="6" spans="1:16" s="8" customFormat="1" ht="10.5" thickBot="1">
      <c r="A6"/>
      <c r="B6"/>
      <c r="C6"/>
      <c r="D6"/>
      <c r="E6"/>
      <c r="F6"/>
      <c r="G6"/>
      <c r="J6"/>
      <c r="K6"/>
      <c r="L6"/>
      <c r="M6"/>
      <c r="N6"/>
      <c r="O6"/>
      <c r="P6"/>
    </row>
    <row r="7" spans="1:16" ht="17.25" thickTop="1" thickBot="1">
      <c r="A7" s="770" t="s">
        <v>142</v>
      </c>
      <c r="B7" s="771"/>
      <c r="C7" s="771"/>
      <c r="D7" s="40" t="s">
        <v>143</v>
      </c>
      <c r="E7" s="40" t="s">
        <v>144</v>
      </c>
      <c r="F7" s="774" t="s">
        <v>145</v>
      </c>
      <c r="G7" s="775"/>
      <c r="H7" s="6"/>
      <c r="J7"/>
      <c r="K7"/>
      <c r="L7"/>
      <c r="M7"/>
      <c r="N7"/>
      <c r="O7"/>
      <c r="P7"/>
    </row>
    <row r="8" spans="1:16" ht="17.25" thickBot="1">
      <c r="A8" s="772"/>
      <c r="B8" s="773"/>
      <c r="C8" s="773"/>
      <c r="D8" s="41" t="s">
        <v>17</v>
      </c>
      <c r="E8" s="36" t="str">
        <f>IF(願書!BB7="","",願書!BB7)</f>
        <v/>
      </c>
      <c r="F8" s="776" t="str">
        <f>IF(願書!BB8="","",CONCATENATE(願書!BB8," ",願書!BB9))</f>
        <v/>
      </c>
      <c r="G8" s="777"/>
      <c r="H8" s="8"/>
      <c r="J8"/>
      <c r="K8"/>
      <c r="L8"/>
      <c r="M8"/>
      <c r="N8"/>
      <c r="O8"/>
      <c r="P8"/>
    </row>
    <row r="9" spans="1:16" s="8" customFormat="1" ht="16.5" thickBot="1">
      <c r="A9" s="772"/>
      <c r="B9" s="773"/>
      <c r="C9" s="773"/>
      <c r="D9" s="41" t="s">
        <v>146</v>
      </c>
      <c r="E9" s="37" t="str">
        <f>IF(願書!BB10="","",願書!BB10)</f>
        <v/>
      </c>
      <c r="F9" s="778" t="str">
        <f>IF(願書!BB11="","",願書!BB11)</f>
        <v/>
      </c>
      <c r="G9" s="779"/>
      <c r="J9"/>
      <c r="K9"/>
      <c r="L9"/>
      <c r="M9"/>
      <c r="N9"/>
      <c r="O9"/>
      <c r="P9"/>
    </row>
    <row r="10" spans="1:16" ht="17.25" thickBot="1">
      <c r="A10" s="772"/>
      <c r="B10" s="773"/>
      <c r="C10" s="773"/>
      <c r="D10" s="41" t="s">
        <v>147</v>
      </c>
      <c r="E10" s="36" t="str">
        <f>IF(願書!BB4="","",願書!BB4)</f>
        <v/>
      </c>
      <c r="F10" s="776" t="str">
        <f>IF(願書!BB5="","",CONCATENATE(願書!BB5," ",願書!BB6))</f>
        <v/>
      </c>
      <c r="G10" s="777"/>
      <c r="J10"/>
      <c r="K10"/>
      <c r="L10"/>
      <c r="M10"/>
      <c r="N10"/>
      <c r="O10"/>
      <c r="P10"/>
    </row>
    <row r="11" spans="1:16" ht="17.25" thickBot="1">
      <c r="A11" s="15" t="s">
        <v>148</v>
      </c>
      <c r="B11" s="142" t="str">
        <f>IF(願書!BB15="","未入力",願書!BB15)</f>
        <v>未入力</v>
      </c>
      <c r="C11" s="39" t="str">
        <f>IF(B11="未入力","未入力",INT((願書!BB288-B11)/365))</f>
        <v>未入力</v>
      </c>
      <c r="D11" s="14" t="s">
        <v>149</v>
      </c>
      <c r="E11" s="36" t="str">
        <f>IF(願書!BB13="","未入力",願書!BB13)</f>
        <v>未入力</v>
      </c>
      <c r="F11" s="16" t="s">
        <v>7</v>
      </c>
      <c r="G11" s="38" t="str">
        <f>IF(願書!BB12="","未入力",願書!BB12)</f>
        <v>未入力</v>
      </c>
      <c r="K11" s="29"/>
      <c r="L11" s="29"/>
      <c r="M11" s="29"/>
      <c r="N11" s="29"/>
    </row>
    <row r="12" spans="1:16" ht="12.75" customHeight="1">
      <c r="A12" s="759"/>
      <c r="B12" s="760"/>
      <c r="C12" s="760"/>
      <c r="D12" s="760"/>
      <c r="E12" s="760"/>
      <c r="F12" s="760"/>
      <c r="G12" s="761"/>
      <c r="J12" s="28" t="s">
        <v>154</v>
      </c>
      <c r="K12" s="27"/>
      <c r="L12" s="27"/>
      <c r="M12" s="27"/>
      <c r="N12" s="27"/>
    </row>
    <row r="13" spans="1:16" ht="12.75" customHeight="1">
      <c r="A13" s="762"/>
      <c r="B13" s="763"/>
      <c r="C13" s="763"/>
      <c r="D13" s="763"/>
      <c r="E13" s="763"/>
      <c r="F13" s="763"/>
      <c r="G13" s="764"/>
      <c r="H13" s="8"/>
      <c r="J13" s="753" t="str">
        <f>IF(願書!B254="未入力","理由書未入力",願書!B254)</f>
        <v>理由書未入力</v>
      </c>
      <c r="K13" s="754"/>
      <c r="L13" s="754"/>
      <c r="M13" s="754"/>
      <c r="N13" s="755"/>
    </row>
    <row r="14" spans="1:16" s="4" customFormat="1" ht="12.75" customHeight="1">
      <c r="A14" s="762"/>
      <c r="B14" s="763"/>
      <c r="C14" s="763"/>
      <c r="D14" s="763"/>
      <c r="E14" s="763"/>
      <c r="F14" s="763"/>
      <c r="G14" s="764"/>
      <c r="I14" s="6"/>
      <c r="J14" s="753"/>
      <c r="K14" s="754"/>
      <c r="L14" s="754"/>
      <c r="M14" s="754"/>
      <c r="N14" s="755"/>
    </row>
    <row r="15" spans="1:16" ht="12.75" customHeight="1">
      <c r="A15" s="762"/>
      <c r="B15" s="763"/>
      <c r="C15" s="763"/>
      <c r="D15" s="763"/>
      <c r="E15" s="763"/>
      <c r="F15" s="763"/>
      <c r="G15" s="764"/>
      <c r="H15" s="6"/>
      <c r="I15" s="6"/>
      <c r="J15" s="753"/>
      <c r="K15" s="754"/>
      <c r="L15" s="754"/>
      <c r="M15" s="754"/>
      <c r="N15" s="755"/>
    </row>
    <row r="16" spans="1:16" ht="9.75" customHeight="1">
      <c r="A16" s="762"/>
      <c r="B16" s="763"/>
      <c r="C16" s="763"/>
      <c r="D16" s="763"/>
      <c r="E16" s="763"/>
      <c r="F16" s="763"/>
      <c r="G16" s="764"/>
      <c r="J16" s="753"/>
      <c r="K16" s="754"/>
      <c r="L16" s="754"/>
      <c r="M16" s="754"/>
      <c r="N16" s="755"/>
    </row>
    <row r="17" spans="1:29" ht="10.5" customHeight="1">
      <c r="A17" s="762"/>
      <c r="B17" s="763"/>
      <c r="C17" s="763"/>
      <c r="D17" s="763"/>
      <c r="E17" s="763"/>
      <c r="F17" s="763"/>
      <c r="G17" s="764"/>
      <c r="H17" s="5"/>
      <c r="J17" s="753"/>
      <c r="K17" s="754"/>
      <c r="L17" s="754"/>
      <c r="M17" s="754"/>
      <c r="N17" s="755"/>
    </row>
    <row r="18" spans="1:29" ht="10.5" customHeight="1">
      <c r="A18" s="762"/>
      <c r="B18" s="763"/>
      <c r="C18" s="763"/>
      <c r="D18" s="763"/>
      <c r="E18" s="763"/>
      <c r="F18" s="763"/>
      <c r="G18" s="764"/>
      <c r="H18" s="5"/>
      <c r="J18" s="753"/>
      <c r="K18" s="754"/>
      <c r="L18" s="754"/>
      <c r="M18" s="754"/>
      <c r="N18" s="755"/>
    </row>
    <row r="19" spans="1:29" ht="9.75" customHeight="1">
      <c r="A19" s="762"/>
      <c r="B19" s="763"/>
      <c r="C19" s="763"/>
      <c r="D19" s="763"/>
      <c r="E19" s="763"/>
      <c r="F19" s="763"/>
      <c r="G19" s="764"/>
      <c r="J19" s="753"/>
      <c r="K19" s="754"/>
      <c r="L19" s="754"/>
      <c r="M19" s="754"/>
      <c r="N19" s="755"/>
    </row>
    <row r="20" spans="1:29" s="4" customFormat="1" ht="10.5" customHeight="1">
      <c r="A20" s="762"/>
      <c r="B20" s="763"/>
      <c r="C20" s="763"/>
      <c r="D20" s="763"/>
      <c r="E20" s="763"/>
      <c r="F20" s="763"/>
      <c r="G20" s="764"/>
      <c r="H20" s="7"/>
      <c r="J20" s="753"/>
      <c r="K20" s="754"/>
      <c r="L20" s="754"/>
      <c r="M20" s="754"/>
      <c r="N20" s="755"/>
    </row>
    <row r="21" spans="1:29" ht="9.75" customHeight="1">
      <c r="A21" s="762"/>
      <c r="B21" s="763"/>
      <c r="C21" s="763"/>
      <c r="D21" s="763"/>
      <c r="E21" s="763"/>
      <c r="F21" s="763"/>
      <c r="G21" s="764"/>
      <c r="H21" s="8"/>
      <c r="J21" s="753"/>
      <c r="K21" s="754"/>
      <c r="L21" s="754"/>
      <c r="M21" s="754"/>
      <c r="N21" s="755"/>
    </row>
    <row r="22" spans="1:29" ht="9.75" customHeight="1">
      <c r="A22" s="762"/>
      <c r="B22" s="763"/>
      <c r="C22" s="763"/>
      <c r="D22" s="763"/>
      <c r="E22" s="763"/>
      <c r="F22" s="763"/>
      <c r="G22" s="764"/>
      <c r="J22" s="753"/>
      <c r="K22" s="754"/>
      <c r="L22" s="754"/>
      <c r="M22" s="754"/>
      <c r="N22" s="755"/>
    </row>
    <row r="23" spans="1:29" ht="10.5" customHeight="1">
      <c r="A23" s="762"/>
      <c r="B23" s="763"/>
      <c r="C23" s="763"/>
      <c r="D23" s="763"/>
      <c r="E23" s="763"/>
      <c r="F23" s="763"/>
      <c r="G23" s="764"/>
      <c r="H23" s="5"/>
      <c r="J23" s="753"/>
      <c r="K23" s="754"/>
      <c r="L23" s="754"/>
      <c r="M23" s="754"/>
      <c r="N23" s="755"/>
    </row>
    <row r="24" spans="1:29" ht="10.5" customHeight="1">
      <c r="A24" s="762"/>
      <c r="B24" s="763"/>
      <c r="C24" s="763"/>
      <c r="D24" s="763"/>
      <c r="E24" s="763"/>
      <c r="F24" s="763"/>
      <c r="G24" s="764"/>
      <c r="H24" s="5"/>
      <c r="J24" s="753"/>
      <c r="K24" s="754"/>
      <c r="L24" s="754"/>
      <c r="M24" s="754"/>
      <c r="N24" s="755"/>
    </row>
    <row r="25" spans="1:29" ht="9.75" customHeight="1">
      <c r="A25" s="762"/>
      <c r="B25" s="763"/>
      <c r="C25" s="763"/>
      <c r="D25" s="763"/>
      <c r="E25" s="763"/>
      <c r="F25" s="763"/>
      <c r="G25" s="764"/>
      <c r="J25" s="753"/>
      <c r="K25" s="754"/>
      <c r="L25" s="754"/>
      <c r="M25" s="754"/>
      <c r="N25" s="755"/>
    </row>
    <row r="26" spans="1:29" s="4" customFormat="1" ht="10.5" customHeight="1">
      <c r="A26" s="762"/>
      <c r="B26" s="763"/>
      <c r="C26" s="763"/>
      <c r="D26" s="763"/>
      <c r="E26" s="763"/>
      <c r="F26" s="763"/>
      <c r="G26" s="764"/>
      <c r="H26" s="7"/>
      <c r="J26" s="753"/>
      <c r="K26" s="754"/>
      <c r="L26" s="754"/>
      <c r="M26" s="754"/>
      <c r="N26" s="755"/>
      <c r="O26" s="7"/>
      <c r="P26" s="6"/>
      <c r="Q26" s="6"/>
      <c r="R26" s="6"/>
      <c r="S26" s="7"/>
      <c r="U26" s="6"/>
      <c r="V26" s="6"/>
      <c r="W26" s="6"/>
      <c r="X26" s="6"/>
      <c r="Y26" s="7"/>
      <c r="Z26" s="6"/>
      <c r="AA26" s="6"/>
      <c r="AB26" s="6"/>
      <c r="AC26" s="7"/>
    </row>
    <row r="27" spans="1:29" ht="10.5" customHeight="1">
      <c r="A27" s="762"/>
      <c r="B27" s="763"/>
      <c r="C27" s="763"/>
      <c r="D27" s="763"/>
      <c r="E27" s="763"/>
      <c r="F27" s="763"/>
      <c r="G27" s="764"/>
      <c r="H27" s="8"/>
      <c r="J27" s="753"/>
      <c r="K27" s="754"/>
      <c r="L27" s="754"/>
      <c r="M27" s="754"/>
      <c r="N27" s="755"/>
      <c r="O27" s="8"/>
      <c r="P27" s="6"/>
      <c r="Q27" s="6"/>
      <c r="R27" s="6"/>
      <c r="S27" s="8"/>
      <c r="T27" s="6"/>
      <c r="U27" s="6"/>
      <c r="V27" s="6"/>
      <c r="W27" s="6"/>
      <c r="X27" s="6"/>
      <c r="Y27" s="8"/>
      <c r="Z27" s="6"/>
      <c r="AA27" s="6"/>
      <c r="AB27" s="6"/>
      <c r="AC27" s="8"/>
    </row>
    <row r="28" spans="1:29" ht="9.75" customHeight="1">
      <c r="A28" s="762"/>
      <c r="B28" s="763"/>
      <c r="C28" s="763"/>
      <c r="D28" s="763"/>
      <c r="E28" s="763"/>
      <c r="F28" s="763"/>
      <c r="G28" s="764"/>
      <c r="J28" s="753"/>
      <c r="K28" s="754"/>
      <c r="L28" s="754"/>
      <c r="M28" s="754"/>
      <c r="N28" s="755"/>
    </row>
    <row r="29" spans="1:29" ht="10.5" customHeight="1">
      <c r="A29" s="762"/>
      <c r="B29" s="763"/>
      <c r="C29" s="763"/>
      <c r="D29" s="763"/>
      <c r="E29" s="763"/>
      <c r="F29" s="763"/>
      <c r="G29" s="764"/>
      <c r="H29" s="5"/>
      <c r="J29" s="753"/>
      <c r="K29" s="754"/>
      <c r="L29" s="754"/>
      <c r="M29" s="754"/>
      <c r="N29" s="755"/>
    </row>
    <row r="30" spans="1:29" ht="10.5" customHeight="1">
      <c r="A30" s="762"/>
      <c r="B30" s="763"/>
      <c r="C30" s="763"/>
      <c r="D30" s="763"/>
      <c r="E30" s="763"/>
      <c r="F30" s="763"/>
      <c r="G30" s="764"/>
      <c r="H30" s="5"/>
      <c r="J30" s="753"/>
      <c r="K30" s="754"/>
      <c r="L30" s="754"/>
      <c r="M30" s="754"/>
      <c r="N30" s="755"/>
    </row>
    <row r="31" spans="1:29" ht="9.75" customHeight="1">
      <c r="A31" s="762"/>
      <c r="B31" s="763"/>
      <c r="C31" s="763"/>
      <c r="D31" s="763"/>
      <c r="E31" s="763"/>
      <c r="F31" s="763"/>
      <c r="G31" s="764"/>
      <c r="J31" s="753"/>
      <c r="K31" s="754"/>
      <c r="L31" s="754"/>
      <c r="M31" s="754"/>
      <c r="N31" s="755"/>
    </row>
    <row r="32" spans="1:29" s="4" customFormat="1" ht="10.5" customHeight="1">
      <c r="A32" s="762"/>
      <c r="B32" s="763"/>
      <c r="C32" s="763"/>
      <c r="D32" s="763"/>
      <c r="E32" s="763"/>
      <c r="F32" s="763"/>
      <c r="G32" s="764"/>
      <c r="H32" s="7"/>
      <c r="J32" s="753"/>
      <c r="K32" s="754"/>
      <c r="L32" s="754"/>
      <c r="M32" s="754"/>
      <c r="N32" s="755"/>
    </row>
    <row r="33" spans="1:14" ht="9.75" customHeight="1">
      <c r="A33" s="762"/>
      <c r="B33" s="763"/>
      <c r="C33" s="763"/>
      <c r="D33" s="763"/>
      <c r="E33" s="763"/>
      <c r="F33" s="763"/>
      <c r="G33" s="764"/>
      <c r="H33" s="8"/>
      <c r="J33" s="753"/>
      <c r="K33" s="754"/>
      <c r="L33" s="754"/>
      <c r="M33" s="754"/>
      <c r="N33" s="755"/>
    </row>
    <row r="34" spans="1:14" ht="9.75" customHeight="1">
      <c r="A34" s="762"/>
      <c r="B34" s="763"/>
      <c r="C34" s="763"/>
      <c r="D34" s="763"/>
      <c r="E34" s="763"/>
      <c r="F34" s="763"/>
      <c r="G34" s="764"/>
      <c r="J34" s="753"/>
      <c r="K34" s="754"/>
      <c r="L34" s="754"/>
      <c r="M34" s="754"/>
      <c r="N34" s="755"/>
    </row>
    <row r="35" spans="1:14" ht="10.5" customHeight="1">
      <c r="A35" s="762"/>
      <c r="B35" s="763"/>
      <c r="C35" s="763"/>
      <c r="D35" s="763"/>
      <c r="E35" s="763"/>
      <c r="F35" s="763"/>
      <c r="G35" s="764"/>
      <c r="H35" s="5"/>
      <c r="J35" s="753"/>
      <c r="K35" s="754"/>
      <c r="L35" s="754"/>
      <c r="M35" s="754"/>
      <c r="N35" s="755"/>
    </row>
    <row r="36" spans="1:14" ht="10.5" customHeight="1">
      <c r="A36" s="762"/>
      <c r="B36" s="763"/>
      <c r="C36" s="763"/>
      <c r="D36" s="763"/>
      <c r="E36" s="763"/>
      <c r="F36" s="763"/>
      <c r="G36" s="764"/>
      <c r="H36" s="5"/>
      <c r="J36" s="753"/>
      <c r="K36" s="754"/>
      <c r="L36" s="754"/>
      <c r="M36" s="754"/>
      <c r="N36" s="755"/>
    </row>
    <row r="37" spans="1:14" ht="9.75" customHeight="1">
      <c r="A37" s="762"/>
      <c r="B37" s="763"/>
      <c r="C37" s="763"/>
      <c r="D37" s="763"/>
      <c r="E37" s="763"/>
      <c r="F37" s="763"/>
      <c r="G37" s="764"/>
      <c r="J37" s="753"/>
      <c r="K37" s="754"/>
      <c r="L37" s="754"/>
      <c r="M37" s="754"/>
      <c r="N37" s="755"/>
    </row>
    <row r="38" spans="1:14" s="4" customFormat="1" ht="10.5" customHeight="1">
      <c r="A38" s="762"/>
      <c r="B38" s="763"/>
      <c r="C38" s="763"/>
      <c r="D38" s="763"/>
      <c r="E38" s="763"/>
      <c r="F38" s="763"/>
      <c r="G38" s="764"/>
      <c r="H38" s="7"/>
      <c r="J38" s="753"/>
      <c r="K38" s="754"/>
      <c r="L38" s="754"/>
      <c r="M38" s="754"/>
      <c r="N38" s="755"/>
    </row>
    <row r="39" spans="1:14" ht="9.75" customHeight="1">
      <c r="A39" s="762"/>
      <c r="B39" s="763"/>
      <c r="C39" s="763"/>
      <c r="D39" s="763"/>
      <c r="E39" s="763"/>
      <c r="F39" s="763"/>
      <c r="G39" s="764"/>
      <c r="H39" s="8"/>
      <c r="J39" s="753"/>
      <c r="K39" s="754"/>
      <c r="L39" s="754"/>
      <c r="M39" s="754"/>
      <c r="N39" s="755"/>
    </row>
    <row r="40" spans="1:14" ht="9.75" customHeight="1">
      <c r="A40" s="762"/>
      <c r="B40" s="763"/>
      <c r="C40" s="763"/>
      <c r="D40" s="763"/>
      <c r="E40" s="763"/>
      <c r="F40" s="763"/>
      <c r="G40" s="764"/>
      <c r="J40" s="753"/>
      <c r="K40" s="754"/>
      <c r="L40" s="754"/>
      <c r="M40" s="754"/>
      <c r="N40" s="755"/>
    </row>
    <row r="41" spans="1:14" ht="9.75" customHeight="1">
      <c r="A41" s="762"/>
      <c r="B41" s="763"/>
      <c r="C41" s="763"/>
      <c r="D41" s="763"/>
      <c r="E41" s="763"/>
      <c r="F41" s="763"/>
      <c r="G41" s="764"/>
      <c r="H41" s="8"/>
      <c r="J41" s="753"/>
      <c r="K41" s="754"/>
      <c r="L41" s="754"/>
      <c r="M41" s="754"/>
      <c r="N41" s="755"/>
    </row>
    <row r="42" spans="1:14" ht="10.5" customHeight="1">
      <c r="A42" s="762"/>
      <c r="B42" s="763"/>
      <c r="C42" s="763"/>
      <c r="D42" s="763"/>
      <c r="E42" s="763"/>
      <c r="F42" s="763"/>
      <c r="G42" s="764"/>
      <c r="H42" s="5"/>
      <c r="J42" s="753"/>
      <c r="K42" s="754"/>
      <c r="L42" s="754"/>
      <c r="M42" s="754"/>
      <c r="N42" s="755"/>
    </row>
    <row r="43" spans="1:14" ht="9.75" customHeight="1">
      <c r="A43" s="762"/>
      <c r="B43" s="763"/>
      <c r="C43" s="763"/>
      <c r="D43" s="763"/>
      <c r="E43" s="763"/>
      <c r="F43" s="763"/>
      <c r="G43" s="764"/>
      <c r="J43" s="753"/>
      <c r="K43" s="754"/>
      <c r="L43" s="754"/>
      <c r="M43" s="754"/>
      <c r="N43" s="755"/>
    </row>
    <row r="44" spans="1:14" s="4" customFormat="1" ht="10.5" customHeight="1">
      <c r="A44" s="762"/>
      <c r="B44" s="763"/>
      <c r="C44" s="763"/>
      <c r="D44" s="763"/>
      <c r="E44" s="763"/>
      <c r="F44" s="763"/>
      <c r="G44" s="764"/>
      <c r="H44" s="7"/>
      <c r="J44" s="756"/>
      <c r="K44" s="757"/>
      <c r="L44" s="757"/>
      <c r="M44" s="757"/>
      <c r="N44" s="758"/>
    </row>
    <row r="45" spans="1:14" ht="9.75" customHeight="1">
      <c r="A45" s="762"/>
      <c r="B45" s="763"/>
      <c r="C45" s="763"/>
      <c r="D45" s="763"/>
      <c r="E45" s="763"/>
      <c r="F45" s="763"/>
      <c r="G45" s="764"/>
      <c r="H45" s="8"/>
    </row>
    <row r="46" spans="1:14" ht="9.75" customHeight="1">
      <c r="A46" s="762"/>
      <c r="B46" s="763"/>
      <c r="C46" s="763"/>
      <c r="D46" s="763"/>
      <c r="E46" s="763"/>
      <c r="F46" s="763"/>
      <c r="G46" s="764"/>
    </row>
    <row r="47" spans="1:14" ht="10.5" customHeight="1">
      <c r="A47" s="762"/>
      <c r="B47" s="763"/>
      <c r="C47" s="763"/>
      <c r="D47" s="763"/>
      <c r="E47" s="763"/>
      <c r="F47" s="763"/>
      <c r="G47" s="764"/>
      <c r="H47" s="5"/>
    </row>
    <row r="48" spans="1:14" ht="10.5" customHeight="1">
      <c r="A48" s="762"/>
      <c r="B48" s="763"/>
      <c r="C48" s="763"/>
      <c r="D48" s="763"/>
      <c r="E48" s="763"/>
      <c r="F48" s="763"/>
      <c r="G48" s="764"/>
      <c r="H48" s="5"/>
    </row>
    <row r="49" spans="1:8" ht="9.75" customHeight="1">
      <c r="A49" s="762"/>
      <c r="B49" s="763"/>
      <c r="C49" s="763"/>
      <c r="D49" s="763"/>
      <c r="E49" s="763"/>
      <c r="F49" s="763"/>
      <c r="G49" s="764"/>
    </row>
    <row r="50" spans="1:8" s="4" customFormat="1" ht="10.5" customHeight="1">
      <c r="A50" s="762"/>
      <c r="B50" s="763"/>
      <c r="C50" s="763"/>
      <c r="D50" s="763"/>
      <c r="E50" s="763"/>
      <c r="F50" s="763"/>
      <c r="G50" s="764"/>
      <c r="H50" s="7"/>
    </row>
    <row r="51" spans="1:8" ht="9.75" customHeight="1">
      <c r="A51" s="762"/>
      <c r="B51" s="763"/>
      <c r="C51" s="763"/>
      <c r="D51" s="763"/>
      <c r="E51" s="763"/>
      <c r="F51" s="763"/>
      <c r="G51" s="764"/>
      <c r="H51" s="8"/>
    </row>
    <row r="52" spans="1:8" ht="9.75" customHeight="1">
      <c r="A52" s="762"/>
      <c r="B52" s="763"/>
      <c r="C52" s="763"/>
      <c r="D52" s="763"/>
      <c r="E52" s="763"/>
      <c r="F52" s="763"/>
      <c r="G52" s="764"/>
    </row>
    <row r="53" spans="1:8" ht="9.75" customHeight="1">
      <c r="A53" s="762"/>
      <c r="B53" s="763"/>
      <c r="C53" s="763"/>
      <c r="D53" s="763"/>
      <c r="E53" s="763"/>
      <c r="F53" s="763"/>
      <c r="G53" s="764"/>
      <c r="H53" s="8"/>
    </row>
    <row r="54" spans="1:8" ht="10.5" customHeight="1">
      <c r="A54" s="762"/>
      <c r="B54" s="763"/>
      <c r="C54" s="763"/>
      <c r="D54" s="763"/>
      <c r="E54" s="763"/>
      <c r="F54" s="763"/>
      <c r="G54" s="764"/>
      <c r="H54" s="5"/>
    </row>
    <row r="55" spans="1:8" s="4" customFormat="1" ht="10.5" customHeight="1">
      <c r="A55" s="762"/>
      <c r="B55" s="763"/>
      <c r="C55" s="763"/>
      <c r="D55" s="763"/>
      <c r="E55" s="763"/>
      <c r="F55" s="763"/>
      <c r="G55" s="764"/>
      <c r="H55" s="7"/>
    </row>
    <row r="56" spans="1:8" ht="9.75" customHeight="1">
      <c r="A56" s="762"/>
      <c r="B56" s="763"/>
      <c r="C56" s="763"/>
      <c r="D56" s="763"/>
      <c r="E56" s="763"/>
      <c r="F56" s="763"/>
      <c r="G56" s="764"/>
      <c r="H56" s="8"/>
    </row>
    <row r="57" spans="1:8" ht="9.75" customHeight="1">
      <c r="A57" s="762"/>
      <c r="B57" s="763"/>
      <c r="C57" s="763"/>
      <c r="D57" s="763"/>
      <c r="E57" s="763"/>
      <c r="F57" s="763"/>
      <c r="G57" s="764"/>
      <c r="H57" s="8"/>
    </row>
    <row r="58" spans="1:8" ht="9.75" customHeight="1">
      <c r="A58" s="762"/>
      <c r="B58" s="763"/>
      <c r="C58" s="763"/>
      <c r="D58" s="763"/>
      <c r="E58" s="763"/>
      <c r="F58" s="763"/>
      <c r="G58" s="764"/>
      <c r="H58" s="8"/>
    </row>
    <row r="59" spans="1:8" ht="13.5" customHeight="1" thickBot="1">
      <c r="A59" s="765"/>
      <c r="B59" s="766"/>
      <c r="C59" s="766"/>
      <c r="D59" s="766"/>
      <c r="E59" s="766"/>
      <c r="F59" s="766"/>
      <c r="G59" s="767"/>
      <c r="H59" s="8"/>
    </row>
    <row r="60" spans="1:8" ht="18.75" thickBot="1">
      <c r="A60" s="740" t="s">
        <v>155</v>
      </c>
      <c r="B60" s="741"/>
      <c r="C60" s="741"/>
      <c r="D60" s="741"/>
      <c r="E60" s="741" t="s">
        <v>156</v>
      </c>
      <c r="F60" s="741"/>
      <c r="G60" s="742"/>
    </row>
    <row r="61" spans="1:8" ht="10.5">
      <c r="A61" s="743"/>
      <c r="B61" s="744"/>
      <c r="C61" s="744"/>
      <c r="D61" s="745"/>
      <c r="E61" s="749"/>
      <c r="F61" s="749"/>
      <c r="G61" s="750"/>
      <c r="H61" s="5"/>
    </row>
    <row r="62" spans="1:8" ht="10.5">
      <c r="A62" s="743"/>
      <c r="B62" s="744"/>
      <c r="C62" s="744"/>
      <c r="D62" s="745"/>
      <c r="E62" s="749"/>
      <c r="F62" s="749"/>
      <c r="G62" s="750"/>
      <c r="H62" s="5"/>
    </row>
    <row r="63" spans="1:8" ht="10.5" thickBot="1">
      <c r="A63" s="746"/>
      <c r="B63" s="747"/>
      <c r="C63" s="747"/>
      <c r="D63" s="748"/>
      <c r="E63" s="751"/>
      <c r="F63" s="751"/>
      <c r="G63" s="752"/>
    </row>
    <row r="64" spans="1:8" ht="10.5" thickTop="1"/>
  </sheetData>
  <sheetProtection algorithmName="SHA-512" hashValue="dOYjQjEcCyDmiSOR5zbZ8QB36pXFt0C2YchdO2Hr1Kp91BvdT6kW7UbTzpC7kDxTlKta7tL78AWTfKOxId65wg==" saltValue="OAVVTi7bXj9XvF0CzZnjEQ==" spinCount="100000" sheet="1" objects="1" scenarios="1"/>
  <mergeCells count="13">
    <mergeCell ref="B2:C2"/>
    <mergeCell ref="A4:G5"/>
    <mergeCell ref="A7:C10"/>
    <mergeCell ref="F7:G7"/>
    <mergeCell ref="F8:G8"/>
    <mergeCell ref="F9:G9"/>
    <mergeCell ref="F10:G10"/>
    <mergeCell ref="A60:D60"/>
    <mergeCell ref="E60:G60"/>
    <mergeCell ref="A61:D63"/>
    <mergeCell ref="E61:G63"/>
    <mergeCell ref="J13:N44"/>
    <mergeCell ref="A12:G59"/>
  </mergeCells>
  <phoneticPr fontId="10"/>
  <conditionalFormatting sqref="A61">
    <cfRule type="containsBlanks" dxfId="29" priority="3">
      <formula>LEN(TRIM(A61))=0</formula>
    </cfRule>
  </conditionalFormatting>
  <conditionalFormatting sqref="A12">
    <cfRule type="containsBlanks" dxfId="28" priority="2">
      <formula>LEN(TRIM(A12))=0</formula>
    </cfRule>
  </conditionalFormatting>
  <conditionalFormatting sqref="E61:G63">
    <cfRule type="containsBlanks" dxfId="27" priority="1">
      <formula>LEN(TRIM(E61))=0</formula>
    </cfRule>
  </conditionalFormatting>
  <pageMargins left="0.39370078740157483" right="0.39370078740157483" top="0.39370078740157483" bottom="0.39370078740157483" header="0" footer="0"/>
  <pageSetup paperSize="9" scale="98"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G4">
              <controlPr defaultSize="0" autoFill="0" autoPict="0">
                <anchor moveWithCells="1">
                  <from>
                    <xdr:col>7</xdr:col>
                    <xdr:colOff>0</xdr:colOff>
                    <xdr:row>5</xdr:row>
                    <xdr:rowOff>0</xdr:rowOff>
                  </from>
                  <to>
                    <xdr:col>9</xdr:col>
                    <xdr:colOff>657225</xdr:colOff>
                    <xdr:row>6</xdr:row>
                    <xdr:rowOff>200025</xdr:rowOff>
                  </to>
                </anchor>
              </controlPr>
            </control>
          </mc:Choice>
        </mc:AlternateContent>
        <mc:AlternateContent xmlns:mc="http://schemas.openxmlformats.org/markup-compatibility/2006">
          <mc:Choice Requires="x14">
            <control shapeId="5122" r:id="rId5" name="G1">
              <controlPr defaultSize="0" autoFill="0" autoPict="0">
                <anchor moveWithCells="1">
                  <from>
                    <xdr:col>6</xdr:col>
                    <xdr:colOff>104775</xdr:colOff>
                    <xdr:row>5</xdr:row>
                    <xdr:rowOff>0</xdr:rowOff>
                  </from>
                  <to>
                    <xdr:col>9</xdr:col>
                    <xdr:colOff>2790825</xdr:colOff>
                    <xdr:row>6</xdr:row>
                    <xdr:rowOff>76200</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7</xdr:col>
                    <xdr:colOff>0</xdr:colOff>
                    <xdr:row>5</xdr:row>
                    <xdr:rowOff>0</xdr:rowOff>
                  </from>
                  <to>
                    <xdr:col>9</xdr:col>
                    <xdr:colOff>657225</xdr:colOff>
                    <xdr:row>6</xdr:row>
                    <xdr:rowOff>200025</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6</xdr:col>
                    <xdr:colOff>104775</xdr:colOff>
                    <xdr:row>5</xdr:row>
                    <xdr:rowOff>0</xdr:rowOff>
                  </from>
                  <to>
                    <xdr:col>9</xdr:col>
                    <xdr:colOff>2790825</xdr:colOff>
                    <xdr:row>6</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BBAE7-E460-4353-BC88-DB67496CC4DF}">
  <dimension ref="A2:AE52"/>
  <sheetViews>
    <sheetView view="pageBreakPreview" topLeftCell="A13" zoomScale="60" zoomScaleNormal="100" workbookViewId="0">
      <selection activeCell="B12" sqref="B12:N26"/>
    </sheetView>
  </sheetViews>
  <sheetFormatPr defaultColWidth="14.19921875" defaultRowHeight="13.5"/>
  <cols>
    <col min="1" max="1" width="4.19921875" style="17" customWidth="1"/>
    <col min="2" max="13" width="14.19921875" style="17"/>
    <col min="14" max="14" width="14.19921875" style="17" customWidth="1"/>
    <col min="15" max="15" width="3.796875" style="17" customWidth="1"/>
    <col min="16" max="16" width="7.796875" style="17" customWidth="1"/>
    <col min="17" max="17" width="19.59765625" style="17" bestFit="1" customWidth="1"/>
    <col min="18" max="18" width="61.59765625" style="17" customWidth="1"/>
    <col min="19" max="19" width="29.19921875" style="17" customWidth="1"/>
    <col min="20" max="20" width="46.19921875" style="17" customWidth="1"/>
    <col min="21" max="21" width="55.59765625" style="17" bestFit="1" customWidth="1"/>
    <col min="22" max="22" width="7" style="17" customWidth="1"/>
    <col min="23" max="23" width="48.796875" style="17" hidden="1" customWidth="1"/>
    <col min="24" max="24" width="14.19921875" style="17" customWidth="1"/>
    <col min="25" max="255" width="14.19921875" style="17"/>
    <col min="256" max="256" width="7.796875" style="17" customWidth="1"/>
    <col min="257" max="269" width="14.19921875" style="17"/>
    <col min="270" max="271" width="7.796875" style="17" customWidth="1"/>
    <col min="272" max="511" width="14.19921875" style="17"/>
    <col min="512" max="512" width="7.796875" style="17" customWidth="1"/>
    <col min="513" max="525" width="14.19921875" style="17"/>
    <col min="526" max="527" width="7.796875" style="17" customWidth="1"/>
    <col min="528" max="767" width="14.19921875" style="17"/>
    <col min="768" max="768" width="7.796875" style="17" customWidth="1"/>
    <col min="769" max="781" width="14.19921875" style="17"/>
    <col min="782" max="783" width="7.796875" style="17" customWidth="1"/>
    <col min="784" max="1023" width="14.19921875" style="17"/>
    <col min="1024" max="1024" width="7.796875" style="17" customWidth="1"/>
    <col min="1025" max="1037" width="14.19921875" style="17"/>
    <col min="1038" max="1039" width="7.796875" style="17" customWidth="1"/>
    <col min="1040" max="1279" width="14.19921875" style="17"/>
    <col min="1280" max="1280" width="7.796875" style="17" customWidth="1"/>
    <col min="1281" max="1293" width="14.19921875" style="17"/>
    <col min="1294" max="1295" width="7.796875" style="17" customWidth="1"/>
    <col min="1296" max="1535" width="14.19921875" style="17"/>
    <col min="1536" max="1536" width="7.796875" style="17" customWidth="1"/>
    <col min="1537" max="1549" width="14.19921875" style="17"/>
    <col min="1550" max="1551" width="7.796875" style="17" customWidth="1"/>
    <col min="1552" max="1791" width="14.19921875" style="17"/>
    <col min="1792" max="1792" width="7.796875" style="17" customWidth="1"/>
    <col min="1793" max="1805" width="14.19921875" style="17"/>
    <col min="1806" max="1807" width="7.796875" style="17" customWidth="1"/>
    <col min="1808" max="2047" width="14.19921875" style="17"/>
    <col min="2048" max="2048" width="7.796875" style="17" customWidth="1"/>
    <col min="2049" max="2061" width="14.19921875" style="17"/>
    <col min="2062" max="2063" width="7.796875" style="17" customWidth="1"/>
    <col min="2064" max="2303" width="14.19921875" style="17"/>
    <col min="2304" max="2304" width="7.796875" style="17" customWidth="1"/>
    <col min="2305" max="2317" width="14.19921875" style="17"/>
    <col min="2318" max="2319" width="7.796875" style="17" customWidth="1"/>
    <col min="2320" max="2559" width="14.19921875" style="17"/>
    <col min="2560" max="2560" width="7.796875" style="17" customWidth="1"/>
    <col min="2561" max="2573" width="14.19921875" style="17"/>
    <col min="2574" max="2575" width="7.796875" style="17" customWidth="1"/>
    <col min="2576" max="2815" width="14.19921875" style="17"/>
    <col min="2816" max="2816" width="7.796875" style="17" customWidth="1"/>
    <col min="2817" max="2829" width="14.19921875" style="17"/>
    <col min="2830" max="2831" width="7.796875" style="17" customWidth="1"/>
    <col min="2832" max="3071" width="14.19921875" style="17"/>
    <col min="3072" max="3072" width="7.796875" style="17" customWidth="1"/>
    <col min="3073" max="3085" width="14.19921875" style="17"/>
    <col min="3086" max="3087" width="7.796875" style="17" customWidth="1"/>
    <col min="3088" max="3327" width="14.19921875" style="17"/>
    <col min="3328" max="3328" width="7.796875" style="17" customWidth="1"/>
    <col min="3329" max="3341" width="14.19921875" style="17"/>
    <col min="3342" max="3343" width="7.796875" style="17" customWidth="1"/>
    <col min="3344" max="3583" width="14.19921875" style="17"/>
    <col min="3584" max="3584" width="7.796875" style="17" customWidth="1"/>
    <col min="3585" max="3597" width="14.19921875" style="17"/>
    <col min="3598" max="3599" width="7.796875" style="17" customWidth="1"/>
    <col min="3600" max="3839" width="14.19921875" style="17"/>
    <col min="3840" max="3840" width="7.796875" style="17" customWidth="1"/>
    <col min="3841" max="3853" width="14.19921875" style="17"/>
    <col min="3854" max="3855" width="7.796875" style="17" customWidth="1"/>
    <col min="3856" max="4095" width="14.19921875" style="17"/>
    <col min="4096" max="4096" width="7.796875" style="17" customWidth="1"/>
    <col min="4097" max="4109" width="14.19921875" style="17"/>
    <col min="4110" max="4111" width="7.796875" style="17" customWidth="1"/>
    <col min="4112" max="4351" width="14.19921875" style="17"/>
    <col min="4352" max="4352" width="7.796875" style="17" customWidth="1"/>
    <col min="4353" max="4365" width="14.19921875" style="17"/>
    <col min="4366" max="4367" width="7.796875" style="17" customWidth="1"/>
    <col min="4368" max="4607" width="14.19921875" style="17"/>
    <col min="4608" max="4608" width="7.796875" style="17" customWidth="1"/>
    <col min="4609" max="4621" width="14.19921875" style="17"/>
    <col min="4622" max="4623" width="7.796875" style="17" customWidth="1"/>
    <col min="4624" max="4863" width="14.19921875" style="17"/>
    <col min="4864" max="4864" width="7.796875" style="17" customWidth="1"/>
    <col min="4865" max="4877" width="14.19921875" style="17"/>
    <col min="4878" max="4879" width="7.796875" style="17" customWidth="1"/>
    <col min="4880" max="5119" width="14.19921875" style="17"/>
    <col min="5120" max="5120" width="7.796875" style="17" customWidth="1"/>
    <col min="5121" max="5133" width="14.19921875" style="17"/>
    <col min="5134" max="5135" width="7.796875" style="17" customWidth="1"/>
    <col min="5136" max="5375" width="14.19921875" style="17"/>
    <col min="5376" max="5376" width="7.796875" style="17" customWidth="1"/>
    <col min="5377" max="5389" width="14.19921875" style="17"/>
    <col min="5390" max="5391" width="7.796875" style="17" customWidth="1"/>
    <col min="5392" max="5631" width="14.19921875" style="17"/>
    <col min="5632" max="5632" width="7.796875" style="17" customWidth="1"/>
    <col min="5633" max="5645" width="14.19921875" style="17"/>
    <col min="5646" max="5647" width="7.796875" style="17" customWidth="1"/>
    <col min="5648" max="5887" width="14.19921875" style="17"/>
    <col min="5888" max="5888" width="7.796875" style="17" customWidth="1"/>
    <col min="5889" max="5901" width="14.19921875" style="17"/>
    <col min="5902" max="5903" width="7.796875" style="17" customWidth="1"/>
    <col min="5904" max="6143" width="14.19921875" style="17"/>
    <col min="6144" max="6144" width="7.796875" style="17" customWidth="1"/>
    <col min="6145" max="6157" width="14.19921875" style="17"/>
    <col min="6158" max="6159" width="7.796875" style="17" customWidth="1"/>
    <col min="6160" max="6399" width="14.19921875" style="17"/>
    <col min="6400" max="6400" width="7.796875" style="17" customWidth="1"/>
    <col min="6401" max="6413" width="14.19921875" style="17"/>
    <col min="6414" max="6415" width="7.796875" style="17" customWidth="1"/>
    <col min="6416" max="6655" width="14.19921875" style="17"/>
    <col min="6656" max="6656" width="7.796875" style="17" customWidth="1"/>
    <col min="6657" max="6669" width="14.19921875" style="17"/>
    <col min="6670" max="6671" width="7.796875" style="17" customWidth="1"/>
    <col min="6672" max="6911" width="14.19921875" style="17"/>
    <col min="6912" max="6912" width="7.796875" style="17" customWidth="1"/>
    <col min="6913" max="6925" width="14.19921875" style="17"/>
    <col min="6926" max="6927" width="7.796875" style="17" customWidth="1"/>
    <col min="6928" max="7167" width="14.19921875" style="17"/>
    <col min="7168" max="7168" width="7.796875" style="17" customWidth="1"/>
    <col min="7169" max="7181" width="14.19921875" style="17"/>
    <col min="7182" max="7183" width="7.796875" style="17" customWidth="1"/>
    <col min="7184" max="7423" width="14.19921875" style="17"/>
    <col min="7424" max="7424" width="7.796875" style="17" customWidth="1"/>
    <col min="7425" max="7437" width="14.19921875" style="17"/>
    <col min="7438" max="7439" width="7.796875" style="17" customWidth="1"/>
    <col min="7440" max="7679" width="14.19921875" style="17"/>
    <col min="7680" max="7680" width="7.796875" style="17" customWidth="1"/>
    <col min="7681" max="7693" width="14.19921875" style="17"/>
    <col min="7694" max="7695" width="7.796875" style="17" customWidth="1"/>
    <col min="7696" max="7935" width="14.19921875" style="17"/>
    <col min="7936" max="7936" width="7.796875" style="17" customWidth="1"/>
    <col min="7937" max="7949" width="14.19921875" style="17"/>
    <col min="7950" max="7951" width="7.796875" style="17" customWidth="1"/>
    <col min="7952" max="8191" width="14.19921875" style="17"/>
    <col min="8192" max="8192" width="7.796875" style="17" customWidth="1"/>
    <col min="8193" max="8205" width="14.19921875" style="17"/>
    <col min="8206" max="8207" width="7.796875" style="17" customWidth="1"/>
    <col min="8208" max="8447" width="14.19921875" style="17"/>
    <col min="8448" max="8448" width="7.796875" style="17" customWidth="1"/>
    <col min="8449" max="8461" width="14.19921875" style="17"/>
    <col min="8462" max="8463" width="7.796875" style="17" customWidth="1"/>
    <col min="8464" max="8703" width="14.19921875" style="17"/>
    <col min="8704" max="8704" width="7.796875" style="17" customWidth="1"/>
    <col min="8705" max="8717" width="14.19921875" style="17"/>
    <col min="8718" max="8719" width="7.796875" style="17" customWidth="1"/>
    <col min="8720" max="8959" width="14.19921875" style="17"/>
    <col min="8960" max="8960" width="7.796875" style="17" customWidth="1"/>
    <col min="8961" max="8973" width="14.19921875" style="17"/>
    <col min="8974" max="8975" width="7.796875" style="17" customWidth="1"/>
    <col min="8976" max="9215" width="14.19921875" style="17"/>
    <col min="9216" max="9216" width="7.796875" style="17" customWidth="1"/>
    <col min="9217" max="9229" width="14.19921875" style="17"/>
    <col min="9230" max="9231" width="7.796875" style="17" customWidth="1"/>
    <col min="9232" max="9471" width="14.19921875" style="17"/>
    <col min="9472" max="9472" width="7.796875" style="17" customWidth="1"/>
    <col min="9473" max="9485" width="14.19921875" style="17"/>
    <col min="9486" max="9487" width="7.796875" style="17" customWidth="1"/>
    <col min="9488" max="9727" width="14.19921875" style="17"/>
    <col min="9728" max="9728" width="7.796875" style="17" customWidth="1"/>
    <col min="9729" max="9741" width="14.19921875" style="17"/>
    <col min="9742" max="9743" width="7.796875" style="17" customWidth="1"/>
    <col min="9744" max="9983" width="14.19921875" style="17"/>
    <col min="9984" max="9984" width="7.796875" style="17" customWidth="1"/>
    <col min="9985" max="9997" width="14.19921875" style="17"/>
    <col min="9998" max="9999" width="7.796875" style="17" customWidth="1"/>
    <col min="10000" max="10239" width="14.19921875" style="17"/>
    <col min="10240" max="10240" width="7.796875" style="17" customWidth="1"/>
    <col min="10241" max="10253" width="14.19921875" style="17"/>
    <col min="10254" max="10255" width="7.796875" style="17" customWidth="1"/>
    <col min="10256" max="10495" width="14.19921875" style="17"/>
    <col min="10496" max="10496" width="7.796875" style="17" customWidth="1"/>
    <col min="10497" max="10509" width="14.19921875" style="17"/>
    <col min="10510" max="10511" width="7.796875" style="17" customWidth="1"/>
    <col min="10512" max="10751" width="14.19921875" style="17"/>
    <col min="10752" max="10752" width="7.796875" style="17" customWidth="1"/>
    <col min="10753" max="10765" width="14.19921875" style="17"/>
    <col min="10766" max="10767" width="7.796875" style="17" customWidth="1"/>
    <col min="10768" max="11007" width="14.19921875" style="17"/>
    <col min="11008" max="11008" width="7.796875" style="17" customWidth="1"/>
    <col min="11009" max="11021" width="14.19921875" style="17"/>
    <col min="11022" max="11023" width="7.796875" style="17" customWidth="1"/>
    <col min="11024" max="11263" width="14.19921875" style="17"/>
    <col min="11264" max="11264" width="7.796875" style="17" customWidth="1"/>
    <col min="11265" max="11277" width="14.19921875" style="17"/>
    <col min="11278" max="11279" width="7.796875" style="17" customWidth="1"/>
    <col min="11280" max="11519" width="14.19921875" style="17"/>
    <col min="11520" max="11520" width="7.796875" style="17" customWidth="1"/>
    <col min="11521" max="11533" width="14.19921875" style="17"/>
    <col min="11534" max="11535" width="7.796875" style="17" customWidth="1"/>
    <col min="11536" max="11775" width="14.19921875" style="17"/>
    <col min="11776" max="11776" width="7.796875" style="17" customWidth="1"/>
    <col min="11777" max="11789" width="14.19921875" style="17"/>
    <col min="11790" max="11791" width="7.796875" style="17" customWidth="1"/>
    <col min="11792" max="12031" width="14.19921875" style="17"/>
    <col min="12032" max="12032" width="7.796875" style="17" customWidth="1"/>
    <col min="12033" max="12045" width="14.19921875" style="17"/>
    <col min="12046" max="12047" width="7.796875" style="17" customWidth="1"/>
    <col min="12048" max="12287" width="14.19921875" style="17"/>
    <col min="12288" max="12288" width="7.796875" style="17" customWidth="1"/>
    <col min="12289" max="12301" width="14.19921875" style="17"/>
    <col min="12302" max="12303" width="7.796875" style="17" customWidth="1"/>
    <col min="12304" max="12543" width="14.19921875" style="17"/>
    <col min="12544" max="12544" width="7.796875" style="17" customWidth="1"/>
    <col min="12545" max="12557" width="14.19921875" style="17"/>
    <col min="12558" max="12559" width="7.796875" style="17" customWidth="1"/>
    <col min="12560" max="12799" width="14.19921875" style="17"/>
    <col min="12800" max="12800" width="7.796875" style="17" customWidth="1"/>
    <col min="12801" max="12813" width="14.19921875" style="17"/>
    <col min="12814" max="12815" width="7.796875" style="17" customWidth="1"/>
    <col min="12816" max="13055" width="14.19921875" style="17"/>
    <col min="13056" max="13056" width="7.796875" style="17" customWidth="1"/>
    <col min="13057" max="13069" width="14.19921875" style="17"/>
    <col min="13070" max="13071" width="7.796875" style="17" customWidth="1"/>
    <col min="13072" max="13311" width="14.19921875" style="17"/>
    <col min="13312" max="13312" width="7.796875" style="17" customWidth="1"/>
    <col min="13313" max="13325" width="14.19921875" style="17"/>
    <col min="13326" max="13327" width="7.796875" style="17" customWidth="1"/>
    <col min="13328" max="13567" width="14.19921875" style="17"/>
    <col min="13568" max="13568" width="7.796875" style="17" customWidth="1"/>
    <col min="13569" max="13581" width="14.19921875" style="17"/>
    <col min="13582" max="13583" width="7.796875" style="17" customWidth="1"/>
    <col min="13584" max="13823" width="14.19921875" style="17"/>
    <col min="13824" max="13824" width="7.796875" style="17" customWidth="1"/>
    <col min="13825" max="13837" width="14.19921875" style="17"/>
    <col min="13838" max="13839" width="7.796875" style="17" customWidth="1"/>
    <col min="13840" max="14079" width="14.19921875" style="17"/>
    <col min="14080" max="14080" width="7.796875" style="17" customWidth="1"/>
    <col min="14081" max="14093" width="14.19921875" style="17"/>
    <col min="14094" max="14095" width="7.796875" style="17" customWidth="1"/>
    <col min="14096" max="14335" width="14.19921875" style="17"/>
    <col min="14336" max="14336" width="7.796875" style="17" customWidth="1"/>
    <col min="14337" max="14349" width="14.19921875" style="17"/>
    <col min="14350" max="14351" width="7.796875" style="17" customWidth="1"/>
    <col min="14352" max="14591" width="14.19921875" style="17"/>
    <col min="14592" max="14592" width="7.796875" style="17" customWidth="1"/>
    <col min="14593" max="14605" width="14.19921875" style="17"/>
    <col min="14606" max="14607" width="7.796875" style="17" customWidth="1"/>
    <col min="14608" max="14847" width="14.19921875" style="17"/>
    <col min="14848" max="14848" width="7.796875" style="17" customWidth="1"/>
    <col min="14849" max="14861" width="14.19921875" style="17"/>
    <col min="14862" max="14863" width="7.796875" style="17" customWidth="1"/>
    <col min="14864" max="15103" width="14.19921875" style="17"/>
    <col min="15104" max="15104" width="7.796875" style="17" customWidth="1"/>
    <col min="15105" max="15117" width="14.19921875" style="17"/>
    <col min="15118" max="15119" width="7.796875" style="17" customWidth="1"/>
    <col min="15120" max="15359" width="14.19921875" style="17"/>
    <col min="15360" max="15360" width="7.796875" style="17" customWidth="1"/>
    <col min="15361" max="15373" width="14.19921875" style="17"/>
    <col min="15374" max="15375" width="7.796875" style="17" customWidth="1"/>
    <col min="15376" max="15615" width="14.19921875" style="17"/>
    <col min="15616" max="15616" width="7.796875" style="17" customWidth="1"/>
    <col min="15617" max="15629" width="14.19921875" style="17"/>
    <col min="15630" max="15631" width="7.796875" style="17" customWidth="1"/>
    <col min="15632" max="15871" width="14.19921875" style="17"/>
    <col min="15872" max="15872" width="7.796875" style="17" customWidth="1"/>
    <col min="15873" max="15885" width="14.19921875" style="17"/>
    <col min="15886" max="15887" width="7.796875" style="17" customWidth="1"/>
    <col min="15888" max="16127" width="14.19921875" style="17"/>
    <col min="16128" max="16128" width="7.796875" style="17" customWidth="1"/>
    <col min="16129" max="16141" width="14.19921875" style="17"/>
    <col min="16142" max="16143" width="7.796875" style="17" customWidth="1"/>
    <col min="16144" max="16384" width="14.19921875" style="17"/>
  </cols>
  <sheetData>
    <row r="2" spans="1:31">
      <c r="M2"/>
      <c r="N2"/>
      <c r="Q2"/>
      <c r="R2"/>
      <c r="S2"/>
      <c r="T2"/>
      <c r="U2"/>
      <c r="V2"/>
    </row>
    <row r="3" spans="1:31" s="18" customFormat="1" ht="13.5" customHeight="1">
      <c r="A3" s="795" t="s">
        <v>204</v>
      </c>
      <c r="B3" s="796"/>
      <c r="C3" s="796"/>
      <c r="D3" s="796"/>
      <c r="E3" s="796"/>
      <c r="F3" s="796"/>
      <c r="G3" s="796"/>
      <c r="H3" s="796"/>
      <c r="I3" s="796"/>
      <c r="J3" s="796"/>
      <c r="K3" s="796"/>
      <c r="L3" s="796"/>
      <c r="M3" s="796"/>
      <c r="N3" s="796"/>
      <c r="Q3"/>
      <c r="R3"/>
      <c r="S3"/>
      <c r="T3"/>
      <c r="U3"/>
      <c r="V3"/>
    </row>
    <row r="4" spans="1:31" s="18" customFormat="1" ht="13.5" customHeight="1">
      <c r="A4" s="796"/>
      <c r="B4" s="796"/>
      <c r="C4" s="796"/>
      <c r="D4" s="796"/>
      <c r="E4" s="796"/>
      <c r="F4" s="796"/>
      <c r="G4" s="796"/>
      <c r="H4" s="796"/>
      <c r="I4" s="796"/>
      <c r="J4" s="796"/>
      <c r="K4" s="796"/>
      <c r="L4" s="796"/>
      <c r="M4" s="796"/>
      <c r="N4" s="796"/>
      <c r="Q4"/>
      <c r="R4"/>
      <c r="S4"/>
      <c r="T4"/>
      <c r="U4"/>
      <c r="V4"/>
    </row>
    <row r="5" spans="1:31" s="18" customFormat="1" ht="13.5" customHeight="1">
      <c r="A5" s="796"/>
      <c r="B5" s="796"/>
      <c r="C5" s="796"/>
      <c r="D5" s="796"/>
      <c r="E5" s="796"/>
      <c r="F5" s="796"/>
      <c r="G5" s="796"/>
      <c r="H5" s="796"/>
      <c r="I5" s="796"/>
      <c r="J5" s="796"/>
      <c r="K5" s="796"/>
      <c r="L5" s="796"/>
      <c r="M5" s="796"/>
      <c r="N5" s="796"/>
      <c r="Q5"/>
      <c r="R5"/>
      <c r="S5"/>
      <c r="T5"/>
      <c r="U5"/>
      <c r="V5"/>
      <c r="W5" s="9"/>
      <c r="X5" s="1"/>
      <c r="Y5" s="1"/>
    </row>
    <row r="6" spans="1:31" s="18" customFormat="1" ht="107.25" customHeight="1">
      <c r="A6" s="796"/>
      <c r="B6" s="796"/>
      <c r="C6" s="796"/>
      <c r="D6" s="796"/>
      <c r="E6" s="796"/>
      <c r="F6" s="796"/>
      <c r="G6" s="796"/>
      <c r="H6" s="796"/>
      <c r="I6" s="796"/>
      <c r="J6" s="796"/>
      <c r="K6" s="796"/>
      <c r="L6" s="796"/>
      <c r="M6" s="796"/>
      <c r="N6" s="796"/>
      <c r="Q6"/>
      <c r="R6"/>
      <c r="S6"/>
      <c r="T6"/>
      <c r="U6"/>
      <c r="V6"/>
      <c r="W6"/>
      <c r="X6"/>
    </row>
    <row r="7" spans="1:31" ht="27" customHeight="1">
      <c r="Q7"/>
      <c r="R7"/>
      <c r="S7"/>
      <c r="T7"/>
      <c r="U7"/>
      <c r="V7"/>
      <c r="W7"/>
      <c r="X7"/>
    </row>
    <row r="8" spans="1:31" ht="30.75" customHeight="1">
      <c r="Q8"/>
      <c r="R8"/>
      <c r="S8"/>
      <c r="T8"/>
      <c r="U8"/>
      <c r="V8"/>
      <c r="W8"/>
      <c r="X8"/>
    </row>
    <row r="9" spans="1:31" ht="13.5" customHeight="1">
      <c r="B9" s="797" t="s">
        <v>241</v>
      </c>
      <c r="C9" s="797"/>
      <c r="D9" s="797"/>
      <c r="E9" s="797"/>
      <c r="F9" s="797"/>
      <c r="G9" s="797"/>
      <c r="H9" s="797"/>
      <c r="I9" s="797"/>
      <c r="J9" s="797"/>
      <c r="K9" s="797"/>
      <c r="L9" s="797"/>
      <c r="M9" s="797"/>
      <c r="N9" s="797"/>
      <c r="Q9"/>
      <c r="R9"/>
      <c r="S9"/>
      <c r="T9"/>
      <c r="U9"/>
      <c r="V9"/>
      <c r="W9"/>
      <c r="X9"/>
    </row>
    <row r="10" spans="1:31" ht="13.5" customHeight="1">
      <c r="B10" s="797"/>
      <c r="C10" s="797"/>
      <c r="D10" s="797"/>
      <c r="E10" s="797"/>
      <c r="F10" s="797"/>
      <c r="G10" s="797"/>
      <c r="H10" s="797"/>
      <c r="I10" s="797"/>
      <c r="J10" s="797"/>
      <c r="K10" s="797"/>
      <c r="L10" s="797"/>
      <c r="M10" s="797"/>
      <c r="N10" s="797"/>
      <c r="V10" s="18"/>
      <c r="W10" s="18"/>
      <c r="X10" s="18"/>
    </row>
    <row r="11" spans="1:31" ht="14.1" customHeight="1">
      <c r="M11"/>
      <c r="N11"/>
      <c r="O11" s="19"/>
    </row>
    <row r="12" spans="1:31" ht="19.899999999999999" customHeight="1">
      <c r="B12" s="798"/>
      <c r="C12" s="799"/>
      <c r="D12" s="799"/>
      <c r="E12" s="799"/>
      <c r="F12" s="799"/>
      <c r="G12" s="799"/>
      <c r="H12" s="799"/>
      <c r="I12" s="799"/>
      <c r="J12" s="799"/>
      <c r="K12" s="799"/>
      <c r="L12" s="799"/>
      <c r="M12" s="799"/>
      <c r="N12" s="800"/>
      <c r="Q12" s="20" t="s">
        <v>185</v>
      </c>
      <c r="R12" s="807" t="str">
        <f>IF(願書!B327="未入力","理由未入力",願書!B327)</f>
        <v>理由未入力</v>
      </c>
      <c r="S12" s="807"/>
      <c r="T12" s="807"/>
      <c r="U12" s="807"/>
      <c r="V12" s="807"/>
      <c r="W12" s="807"/>
      <c r="X12" s="30"/>
      <c r="Y12" s="31"/>
      <c r="Z12" s="31"/>
      <c r="AA12" s="31"/>
      <c r="AB12" s="31"/>
      <c r="AC12" s="31"/>
      <c r="AD12" s="31"/>
      <c r="AE12" s="31"/>
    </row>
    <row r="13" spans="1:31" ht="19.899999999999999" customHeight="1">
      <c r="B13" s="801"/>
      <c r="C13" s="802"/>
      <c r="D13" s="802"/>
      <c r="E13" s="802"/>
      <c r="F13" s="802"/>
      <c r="G13" s="802"/>
      <c r="H13" s="802"/>
      <c r="I13" s="802"/>
      <c r="J13" s="802"/>
      <c r="K13" s="802"/>
      <c r="L13" s="802"/>
      <c r="M13" s="802"/>
      <c r="N13" s="803"/>
      <c r="R13" s="807"/>
      <c r="S13" s="807"/>
      <c r="T13" s="807"/>
      <c r="U13" s="807"/>
      <c r="V13" s="807"/>
      <c r="W13" s="807"/>
      <c r="X13" s="30"/>
      <c r="Y13" s="31"/>
      <c r="Z13" s="31"/>
      <c r="AA13" s="31"/>
      <c r="AB13" s="31"/>
      <c r="AC13" s="31"/>
      <c r="AD13" s="31"/>
      <c r="AE13" s="31"/>
    </row>
    <row r="14" spans="1:31" ht="19.899999999999999" customHeight="1">
      <c r="B14" s="801"/>
      <c r="C14" s="802"/>
      <c r="D14" s="802"/>
      <c r="E14" s="802"/>
      <c r="F14" s="802"/>
      <c r="G14" s="802"/>
      <c r="H14" s="802"/>
      <c r="I14" s="802"/>
      <c r="J14" s="802"/>
      <c r="K14" s="802"/>
      <c r="L14" s="802"/>
      <c r="M14" s="802"/>
      <c r="N14" s="803"/>
      <c r="R14" s="807"/>
      <c r="S14" s="807"/>
      <c r="T14" s="807"/>
      <c r="U14" s="807"/>
      <c r="V14" s="807"/>
      <c r="W14" s="807"/>
      <c r="X14" s="30"/>
      <c r="Y14" s="31"/>
      <c r="Z14" s="31"/>
      <c r="AA14" s="31"/>
      <c r="AB14" s="31"/>
      <c r="AC14" s="31"/>
      <c r="AD14" s="31"/>
      <c r="AE14" s="31"/>
    </row>
    <row r="15" spans="1:31" ht="19.899999999999999" customHeight="1">
      <c r="B15" s="801"/>
      <c r="C15" s="802"/>
      <c r="D15" s="802"/>
      <c r="E15" s="802"/>
      <c r="F15" s="802"/>
      <c r="G15" s="802"/>
      <c r="H15" s="802"/>
      <c r="I15" s="802"/>
      <c r="J15" s="802"/>
      <c r="K15" s="802"/>
      <c r="L15" s="802"/>
      <c r="M15" s="802"/>
      <c r="N15" s="803"/>
      <c r="R15" s="807"/>
      <c r="S15" s="807"/>
      <c r="T15" s="807"/>
      <c r="U15" s="807"/>
      <c r="V15" s="807"/>
      <c r="W15" s="807"/>
      <c r="X15" s="30"/>
      <c r="Y15" s="31"/>
      <c r="Z15" s="31"/>
      <c r="AA15" s="31"/>
      <c r="AB15" s="31"/>
      <c r="AC15" s="31"/>
      <c r="AD15" s="31"/>
      <c r="AE15" s="31"/>
    </row>
    <row r="16" spans="1:31" ht="19.899999999999999" customHeight="1">
      <c r="B16" s="801"/>
      <c r="C16" s="802"/>
      <c r="D16" s="802"/>
      <c r="E16" s="802"/>
      <c r="F16" s="802"/>
      <c r="G16" s="802"/>
      <c r="H16" s="802"/>
      <c r="I16" s="802"/>
      <c r="J16" s="802"/>
      <c r="K16" s="802"/>
      <c r="L16" s="802"/>
      <c r="M16" s="802"/>
      <c r="N16" s="803"/>
      <c r="R16" s="807"/>
      <c r="S16" s="807"/>
      <c r="T16" s="807"/>
      <c r="U16" s="807"/>
      <c r="V16" s="807"/>
      <c r="W16" s="807"/>
      <c r="X16" s="30"/>
      <c r="Y16" s="31"/>
      <c r="Z16" s="31"/>
      <c r="AA16" s="31"/>
      <c r="AB16" s="31"/>
      <c r="AC16" s="31"/>
      <c r="AD16" s="31"/>
      <c r="AE16" s="31"/>
    </row>
    <row r="17" spans="2:24" ht="19.899999999999999" customHeight="1">
      <c r="B17" s="801"/>
      <c r="C17" s="802"/>
      <c r="D17" s="802"/>
      <c r="E17" s="802"/>
      <c r="F17" s="802"/>
      <c r="G17" s="802"/>
      <c r="H17" s="802"/>
      <c r="I17" s="802"/>
      <c r="J17" s="802"/>
      <c r="K17" s="802"/>
      <c r="L17" s="802"/>
      <c r="M17" s="802"/>
      <c r="N17" s="803"/>
      <c r="R17" s="807"/>
      <c r="S17" s="807"/>
      <c r="T17" s="807"/>
      <c r="U17" s="807"/>
      <c r="V17" s="807"/>
      <c r="W17" s="807"/>
      <c r="X17" s="32"/>
    </row>
    <row r="18" spans="2:24" ht="19.899999999999999" customHeight="1">
      <c r="B18" s="801"/>
      <c r="C18" s="802"/>
      <c r="D18" s="802"/>
      <c r="E18" s="802"/>
      <c r="F18" s="802"/>
      <c r="G18" s="802"/>
      <c r="H18" s="802"/>
      <c r="I18" s="802"/>
      <c r="J18" s="802"/>
      <c r="K18" s="802"/>
      <c r="L18" s="802"/>
      <c r="M18" s="802"/>
      <c r="N18" s="803"/>
      <c r="R18" s="807"/>
      <c r="S18" s="807"/>
      <c r="T18" s="807"/>
      <c r="U18" s="807"/>
      <c r="V18" s="807"/>
      <c r="W18" s="807"/>
      <c r="X18" s="32"/>
    </row>
    <row r="19" spans="2:24" ht="19.5" customHeight="1">
      <c r="B19" s="801"/>
      <c r="C19" s="802"/>
      <c r="D19" s="802"/>
      <c r="E19" s="802"/>
      <c r="F19" s="802"/>
      <c r="G19" s="802"/>
      <c r="H19" s="802"/>
      <c r="I19" s="802"/>
      <c r="J19" s="802"/>
      <c r="K19" s="802"/>
      <c r="L19" s="802"/>
      <c r="M19" s="802"/>
      <c r="N19" s="803"/>
      <c r="R19" s="807"/>
      <c r="S19" s="807"/>
      <c r="T19" s="807"/>
      <c r="U19" s="807"/>
      <c r="V19" s="807"/>
      <c r="W19" s="807"/>
      <c r="X19" s="32"/>
    </row>
    <row r="20" spans="2:24" ht="19.5" customHeight="1">
      <c r="B20" s="801"/>
      <c r="C20" s="802"/>
      <c r="D20" s="802"/>
      <c r="E20" s="802"/>
      <c r="F20" s="802"/>
      <c r="G20" s="802"/>
      <c r="H20" s="802"/>
      <c r="I20" s="802"/>
      <c r="J20" s="802"/>
      <c r="K20" s="802"/>
      <c r="L20" s="802"/>
      <c r="M20" s="802"/>
      <c r="N20" s="803"/>
      <c r="R20" s="807"/>
      <c r="S20" s="807"/>
      <c r="T20" s="807"/>
      <c r="U20" s="807"/>
      <c r="V20" s="807"/>
      <c r="W20" s="807"/>
      <c r="X20" s="32"/>
    </row>
    <row r="21" spans="2:24" ht="19.5" customHeight="1">
      <c r="B21" s="801"/>
      <c r="C21" s="802"/>
      <c r="D21" s="802"/>
      <c r="E21" s="802"/>
      <c r="F21" s="802"/>
      <c r="G21" s="802"/>
      <c r="H21" s="802"/>
      <c r="I21" s="802"/>
      <c r="J21" s="802"/>
      <c r="K21" s="802"/>
      <c r="L21" s="802"/>
      <c r="M21" s="802"/>
      <c r="N21" s="803"/>
      <c r="R21" s="807"/>
      <c r="S21" s="807"/>
      <c r="T21" s="807"/>
      <c r="U21" s="807"/>
      <c r="V21" s="807"/>
      <c r="W21" s="807"/>
      <c r="X21" s="32"/>
    </row>
    <row r="22" spans="2:24" ht="19.899999999999999" customHeight="1">
      <c r="B22" s="801"/>
      <c r="C22" s="802"/>
      <c r="D22" s="802"/>
      <c r="E22" s="802"/>
      <c r="F22" s="802"/>
      <c r="G22" s="802"/>
      <c r="H22" s="802"/>
      <c r="I22" s="802"/>
      <c r="J22" s="802"/>
      <c r="K22" s="802"/>
      <c r="L22" s="802"/>
      <c r="M22" s="802"/>
      <c r="N22" s="803"/>
      <c r="R22" s="807"/>
      <c r="S22" s="807"/>
      <c r="T22" s="807"/>
      <c r="U22" s="807"/>
      <c r="V22" s="807"/>
      <c r="W22" s="807"/>
      <c r="X22" s="32"/>
    </row>
    <row r="23" spans="2:24" ht="19.5" customHeight="1">
      <c r="B23" s="801"/>
      <c r="C23" s="802"/>
      <c r="D23" s="802"/>
      <c r="E23" s="802"/>
      <c r="F23" s="802"/>
      <c r="G23" s="802"/>
      <c r="H23" s="802"/>
      <c r="I23" s="802"/>
      <c r="J23" s="802"/>
      <c r="K23" s="802"/>
      <c r="L23" s="802"/>
      <c r="M23" s="802"/>
      <c r="N23" s="803"/>
      <c r="R23" s="807"/>
      <c r="S23" s="807"/>
      <c r="T23" s="807"/>
      <c r="U23" s="807"/>
      <c r="V23" s="807"/>
      <c r="W23" s="807"/>
      <c r="X23" s="32"/>
    </row>
    <row r="24" spans="2:24" ht="19.899999999999999" customHeight="1">
      <c r="B24" s="801"/>
      <c r="C24" s="802"/>
      <c r="D24" s="802"/>
      <c r="E24" s="802"/>
      <c r="F24" s="802"/>
      <c r="G24" s="802"/>
      <c r="H24" s="802"/>
      <c r="I24" s="802"/>
      <c r="J24" s="802"/>
      <c r="K24" s="802"/>
      <c r="L24" s="802"/>
      <c r="M24" s="802"/>
      <c r="N24" s="803"/>
      <c r="R24" s="807"/>
      <c r="S24" s="807"/>
      <c r="T24" s="807"/>
      <c r="U24" s="807"/>
      <c r="V24" s="807"/>
      <c r="W24" s="807"/>
      <c r="X24" s="32"/>
    </row>
    <row r="25" spans="2:24" ht="19.5" customHeight="1">
      <c r="B25" s="801"/>
      <c r="C25" s="802"/>
      <c r="D25" s="802"/>
      <c r="E25" s="802"/>
      <c r="F25" s="802"/>
      <c r="G25" s="802"/>
      <c r="H25" s="802"/>
      <c r="I25" s="802"/>
      <c r="J25" s="802"/>
      <c r="K25" s="802"/>
      <c r="L25" s="802"/>
      <c r="M25" s="802"/>
      <c r="N25" s="803"/>
      <c r="R25" s="807"/>
      <c r="S25" s="807"/>
      <c r="T25" s="807"/>
      <c r="U25" s="807"/>
      <c r="V25" s="807"/>
      <c r="W25" s="807"/>
      <c r="X25" s="32"/>
    </row>
    <row r="26" spans="2:24" ht="19.899999999999999" customHeight="1">
      <c r="B26" s="804"/>
      <c r="C26" s="805"/>
      <c r="D26" s="805"/>
      <c r="E26" s="805"/>
      <c r="F26" s="805"/>
      <c r="G26" s="805"/>
      <c r="H26" s="805"/>
      <c r="I26" s="805"/>
      <c r="J26" s="805"/>
      <c r="K26" s="805"/>
      <c r="L26" s="805"/>
      <c r="M26" s="805"/>
      <c r="N26" s="806"/>
      <c r="R26" s="807"/>
      <c r="S26" s="807"/>
      <c r="T26" s="807"/>
      <c r="U26" s="807"/>
      <c r="V26" s="807"/>
      <c r="W26" s="807"/>
      <c r="X26" s="32"/>
    </row>
    <row r="27" spans="2:24" ht="19.899999999999999" customHeight="1">
      <c r="B27" s="22"/>
      <c r="C27" s="22"/>
      <c r="D27" s="22"/>
      <c r="E27" s="22"/>
      <c r="F27" s="22"/>
      <c r="G27" s="22"/>
      <c r="H27" s="22"/>
      <c r="I27" s="22"/>
      <c r="J27" s="22"/>
      <c r="K27" s="22"/>
      <c r="L27" s="22"/>
      <c r="M27" s="22"/>
      <c r="N27" s="22"/>
      <c r="R27" s="21"/>
    </row>
    <row r="31" spans="2:24" ht="13.15" customHeight="1">
      <c r="B31" s="817" t="s">
        <v>240</v>
      </c>
      <c r="C31" s="817"/>
      <c r="D31" s="817"/>
      <c r="E31" s="817"/>
      <c r="F31" s="817"/>
      <c r="G31" s="817"/>
      <c r="H31" s="817"/>
      <c r="I31" s="817"/>
      <c r="J31" s="817"/>
      <c r="K31" s="817"/>
      <c r="L31" s="817"/>
      <c r="M31" s="817"/>
      <c r="N31" s="817"/>
      <c r="R31" s="21"/>
    </row>
    <row r="32" spans="2:24" ht="13.15" customHeight="1">
      <c r="B32" s="817"/>
      <c r="C32" s="817"/>
      <c r="D32" s="817"/>
      <c r="E32" s="817"/>
      <c r="F32" s="817"/>
      <c r="G32" s="817"/>
      <c r="H32" s="817"/>
      <c r="I32" s="817"/>
      <c r="J32" s="817"/>
      <c r="K32" s="817"/>
      <c r="L32" s="817"/>
      <c r="M32" s="817"/>
      <c r="N32" s="817"/>
      <c r="R32" s="21"/>
    </row>
    <row r="33" spans="2:31" ht="14.1" customHeight="1">
      <c r="M33"/>
      <c r="N33"/>
      <c r="O33" s="19"/>
    </row>
    <row r="34" spans="2:31" ht="19.899999999999999" customHeight="1">
      <c r="B34" s="798"/>
      <c r="C34" s="799"/>
      <c r="D34" s="799"/>
      <c r="E34" s="799"/>
      <c r="F34" s="799"/>
      <c r="G34" s="799"/>
      <c r="H34" s="799"/>
      <c r="I34" s="799"/>
      <c r="J34" s="799"/>
      <c r="K34" s="799"/>
      <c r="L34" s="799"/>
      <c r="M34" s="799"/>
      <c r="N34" s="800"/>
      <c r="Q34" s="20" t="s">
        <v>186</v>
      </c>
      <c r="R34" s="808" t="str">
        <f>IF(願書!B348="未入力","未入力",願書!B348)</f>
        <v>未入力</v>
      </c>
      <c r="S34" s="809"/>
      <c r="T34" s="809"/>
      <c r="U34" s="809"/>
      <c r="V34" s="810"/>
      <c r="W34" s="33"/>
      <c r="X34" s="34"/>
      <c r="Y34" s="34"/>
      <c r="Z34" s="34"/>
      <c r="AA34" s="34"/>
      <c r="AB34" s="34"/>
      <c r="AC34" s="34"/>
      <c r="AD34" s="34"/>
      <c r="AE34" s="34"/>
    </row>
    <row r="35" spans="2:31" ht="19.899999999999999" customHeight="1">
      <c r="B35" s="801"/>
      <c r="C35" s="802"/>
      <c r="D35" s="802"/>
      <c r="E35" s="802"/>
      <c r="F35" s="802"/>
      <c r="G35" s="802"/>
      <c r="H35" s="802"/>
      <c r="I35" s="802"/>
      <c r="J35" s="802"/>
      <c r="K35" s="802"/>
      <c r="L35" s="802"/>
      <c r="M35" s="802"/>
      <c r="N35" s="803"/>
      <c r="R35" s="811"/>
      <c r="S35" s="812"/>
      <c r="T35" s="812"/>
      <c r="U35" s="812"/>
      <c r="V35" s="813"/>
      <c r="W35" s="34"/>
      <c r="X35" s="34"/>
      <c r="Y35" s="34"/>
      <c r="Z35" s="34"/>
      <c r="AA35" s="34"/>
      <c r="AB35" s="34"/>
      <c r="AC35" s="34"/>
      <c r="AD35" s="34"/>
      <c r="AE35" s="34"/>
    </row>
    <row r="36" spans="2:31" ht="21" customHeight="1">
      <c r="B36" s="801"/>
      <c r="C36" s="802"/>
      <c r="D36" s="802"/>
      <c r="E36" s="802"/>
      <c r="F36" s="802"/>
      <c r="G36" s="802"/>
      <c r="H36" s="802"/>
      <c r="I36" s="802"/>
      <c r="J36" s="802"/>
      <c r="K36" s="802"/>
      <c r="L36" s="802"/>
      <c r="M36" s="802"/>
      <c r="N36" s="803"/>
      <c r="R36" s="811"/>
      <c r="S36" s="812"/>
      <c r="T36" s="812"/>
      <c r="U36" s="812"/>
      <c r="V36" s="813"/>
      <c r="W36" s="34"/>
      <c r="X36" s="34"/>
      <c r="Y36" s="34"/>
      <c r="Z36" s="34"/>
      <c r="AA36" s="34"/>
      <c r="AB36" s="34"/>
      <c r="AC36" s="34"/>
      <c r="AD36" s="34"/>
      <c r="AE36" s="34"/>
    </row>
    <row r="37" spans="2:31" ht="19.899999999999999" customHeight="1">
      <c r="B37" s="801"/>
      <c r="C37" s="802"/>
      <c r="D37" s="802"/>
      <c r="E37" s="802"/>
      <c r="F37" s="802"/>
      <c r="G37" s="802"/>
      <c r="H37" s="802"/>
      <c r="I37" s="802"/>
      <c r="J37" s="802"/>
      <c r="K37" s="802"/>
      <c r="L37" s="802"/>
      <c r="M37" s="802"/>
      <c r="N37" s="803"/>
      <c r="R37" s="814"/>
      <c r="S37" s="815"/>
      <c r="T37" s="815"/>
      <c r="U37" s="815"/>
      <c r="V37" s="816"/>
      <c r="W37" s="35"/>
      <c r="X37" s="34"/>
      <c r="Y37" s="34"/>
      <c r="Z37" s="34"/>
      <c r="AA37" s="34"/>
      <c r="AB37" s="34"/>
      <c r="AC37" s="34"/>
      <c r="AD37" s="34"/>
      <c r="AE37" s="34"/>
    </row>
    <row r="38" spans="2:31" ht="21" customHeight="1">
      <c r="B38" s="801"/>
      <c r="C38" s="802"/>
      <c r="D38" s="802"/>
      <c r="E38" s="802"/>
      <c r="F38" s="802"/>
      <c r="G38" s="802"/>
      <c r="H38" s="802"/>
      <c r="I38" s="802"/>
      <c r="J38" s="802"/>
      <c r="K38" s="802"/>
      <c r="L38" s="802"/>
      <c r="M38" s="802"/>
      <c r="N38" s="803"/>
      <c r="R38" s="21"/>
    </row>
    <row r="39" spans="2:31" ht="19.899999999999999" customHeight="1">
      <c r="B39" s="801"/>
      <c r="C39" s="802"/>
      <c r="D39" s="802"/>
      <c r="E39" s="802"/>
      <c r="F39" s="802"/>
      <c r="G39" s="802"/>
      <c r="H39" s="802"/>
      <c r="I39" s="802"/>
      <c r="J39" s="802"/>
      <c r="K39" s="802"/>
      <c r="L39" s="802"/>
      <c r="M39" s="802"/>
      <c r="N39" s="803"/>
      <c r="R39" s="21"/>
    </row>
    <row r="40" spans="2:31" ht="19.899999999999999" customHeight="1">
      <c r="B40" s="804"/>
      <c r="C40" s="805"/>
      <c r="D40" s="805"/>
      <c r="E40" s="805"/>
      <c r="F40" s="805"/>
      <c r="G40" s="805"/>
      <c r="H40" s="805"/>
      <c r="I40" s="805"/>
      <c r="J40" s="805"/>
      <c r="K40" s="805"/>
      <c r="L40" s="805"/>
      <c r="M40" s="805"/>
      <c r="N40" s="806"/>
      <c r="R40" s="21"/>
    </row>
    <row r="41" spans="2:31" ht="19.899999999999999" customHeight="1">
      <c r="B41" s="22"/>
      <c r="C41" s="22"/>
      <c r="D41" s="22"/>
      <c r="E41" s="22"/>
      <c r="F41" s="22"/>
      <c r="G41" s="22"/>
      <c r="H41" s="22"/>
      <c r="I41" s="22"/>
      <c r="J41" s="22"/>
      <c r="K41" s="22"/>
      <c r="L41" s="22"/>
      <c r="M41" s="22"/>
      <c r="N41" s="22"/>
      <c r="R41" s="21"/>
    </row>
    <row r="42" spans="2:31" ht="14.25" thickBot="1"/>
    <row r="43" spans="2:31" ht="28.5" thickBot="1">
      <c r="B43" s="818" t="s">
        <v>155</v>
      </c>
      <c r="C43" s="819"/>
      <c r="D43" s="819"/>
      <c r="E43" s="819"/>
      <c r="F43" s="819"/>
      <c r="G43" s="819"/>
      <c r="H43" s="818" t="s">
        <v>156</v>
      </c>
      <c r="I43" s="819"/>
      <c r="J43" s="819"/>
      <c r="K43" s="819"/>
      <c r="L43" s="819"/>
      <c r="M43" s="819"/>
      <c r="N43" s="820"/>
    </row>
    <row r="44" spans="2:31" ht="13.5" customHeight="1">
      <c r="B44" s="780"/>
      <c r="C44" s="781"/>
      <c r="D44" s="781"/>
      <c r="E44" s="781"/>
      <c r="F44" s="781"/>
      <c r="G44" s="781"/>
      <c r="H44" s="786"/>
      <c r="I44" s="787"/>
      <c r="J44" s="787"/>
      <c r="K44" s="787"/>
      <c r="L44" s="787"/>
      <c r="M44" s="787"/>
      <c r="N44" s="788"/>
    </row>
    <row r="45" spans="2:31" ht="13.5" customHeight="1">
      <c r="B45" s="782"/>
      <c r="C45" s="783"/>
      <c r="D45" s="783"/>
      <c r="E45" s="783"/>
      <c r="F45" s="783"/>
      <c r="G45" s="783"/>
      <c r="H45" s="789"/>
      <c r="I45" s="790"/>
      <c r="J45" s="790"/>
      <c r="K45" s="790"/>
      <c r="L45" s="790"/>
      <c r="M45" s="790"/>
      <c r="N45" s="791"/>
    </row>
    <row r="46" spans="2:31" ht="41.25" customHeight="1" thickBot="1">
      <c r="B46" s="784"/>
      <c r="C46" s="785"/>
      <c r="D46" s="785"/>
      <c r="E46" s="785"/>
      <c r="F46" s="785"/>
      <c r="G46" s="785"/>
      <c r="H46" s="792"/>
      <c r="I46" s="793"/>
      <c r="J46" s="793"/>
      <c r="K46" s="793"/>
      <c r="L46" s="793"/>
      <c r="M46" s="793"/>
      <c r="N46" s="794"/>
    </row>
    <row r="47" spans="2:31" ht="13.15" customHeight="1">
      <c r="B47"/>
      <c r="C47"/>
      <c r="D47"/>
      <c r="E47"/>
      <c r="F47"/>
      <c r="G47"/>
      <c r="H47"/>
      <c r="I47"/>
      <c r="J47"/>
      <c r="K47"/>
      <c r="L47"/>
      <c r="M47"/>
      <c r="N47"/>
      <c r="R47" s="21"/>
    </row>
    <row r="48" spans="2:31" ht="13.15" customHeight="1">
      <c r="B48"/>
      <c r="C48"/>
      <c r="D48"/>
      <c r="E48"/>
      <c r="F48"/>
      <c r="G48"/>
      <c r="H48"/>
      <c r="I48"/>
      <c r="J48"/>
      <c r="K48"/>
      <c r="L48"/>
      <c r="M48"/>
      <c r="N48"/>
      <c r="R48" s="21"/>
    </row>
    <row r="49" spans="2:18" ht="21" customHeight="1">
      <c r="B49"/>
      <c r="C49"/>
      <c r="D49"/>
      <c r="E49"/>
      <c r="F49"/>
      <c r="G49"/>
      <c r="H49"/>
      <c r="I49"/>
      <c r="J49"/>
      <c r="K49"/>
      <c r="L49"/>
      <c r="M49"/>
      <c r="N49"/>
      <c r="R49" s="21"/>
    </row>
    <row r="50" spans="2:18" ht="21" customHeight="1">
      <c r="B50"/>
      <c r="C50"/>
      <c r="D50"/>
      <c r="E50"/>
      <c r="F50"/>
      <c r="G50"/>
      <c r="H50"/>
      <c r="I50"/>
      <c r="J50"/>
      <c r="K50"/>
      <c r="L50"/>
      <c r="M50"/>
      <c r="N50"/>
      <c r="R50" s="21"/>
    </row>
    <row r="51" spans="2:18" ht="19.899999999999999" customHeight="1">
      <c r="B51"/>
      <c r="C51"/>
      <c r="D51"/>
      <c r="E51"/>
      <c r="F51"/>
      <c r="G51"/>
      <c r="H51"/>
      <c r="I51"/>
      <c r="J51"/>
      <c r="K51"/>
      <c r="L51"/>
      <c r="M51"/>
      <c r="N51"/>
      <c r="R51" s="21"/>
    </row>
    <row r="52" spans="2:18" ht="15">
      <c r="R52" s="21"/>
    </row>
  </sheetData>
  <sheetProtection algorithmName="SHA-512" hashValue="LY+a9CD03D3JeVYIg8RV5vrNqgrUUAtVeeH2jjSQVFtr1QFtH+qSv671mRONl8nYmx2PrLvsLLp4CgqnNmAnJA==" saltValue="ZQ3fexNvhR0MwrmdbrzAdg==" spinCount="100000" sheet="1" objects="1" scenarios="1"/>
  <mergeCells count="11">
    <mergeCell ref="R12:W26"/>
    <mergeCell ref="R34:V37"/>
    <mergeCell ref="B31:N32"/>
    <mergeCell ref="B34:N40"/>
    <mergeCell ref="B43:G43"/>
    <mergeCell ref="H43:N43"/>
    <mergeCell ref="B44:G46"/>
    <mergeCell ref="H44:N46"/>
    <mergeCell ref="A3:N6"/>
    <mergeCell ref="B9:N10"/>
    <mergeCell ref="B12:N26"/>
  </mergeCells>
  <phoneticPr fontId="10"/>
  <conditionalFormatting sqref="B44">
    <cfRule type="containsBlanks" dxfId="26" priority="5">
      <formula>LEN(TRIM(B44))=0</formula>
    </cfRule>
  </conditionalFormatting>
  <conditionalFormatting sqref="B12:N26">
    <cfRule type="containsBlanks" dxfId="25" priority="3">
      <formula>LEN(TRIM(B12))=0</formula>
    </cfRule>
  </conditionalFormatting>
  <conditionalFormatting sqref="B34:N40">
    <cfRule type="containsBlanks" dxfId="24" priority="2">
      <formula>LEN(TRIM(B34))=0</formula>
    </cfRule>
  </conditionalFormatting>
  <conditionalFormatting sqref="H44:N46">
    <cfRule type="containsBlanks" dxfId="23" priority="1">
      <formula>LEN(TRIM(H44))=0</formula>
    </cfRule>
  </conditionalFormatting>
  <printOptions horizontalCentered="1"/>
  <pageMargins left="0.70866141732283472" right="0.70866141732283472" top="0.74803149606299213" bottom="0.74803149606299213" header="0.31496062992125984" footer="0.31496062992125984"/>
  <pageSetup paperSize="9" scale="7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38465-33B3-4018-B530-98E87C401601}">
  <sheetPr>
    <tabColor rgb="FF7030A0"/>
  </sheetPr>
  <dimension ref="A1:DV88"/>
  <sheetViews>
    <sheetView view="pageBreakPreview" topLeftCell="H27" zoomScale="85" zoomScaleNormal="100" zoomScaleSheetLayoutView="85" workbookViewId="0">
      <selection activeCell="AH45" sqref="AH45:AM45"/>
    </sheetView>
  </sheetViews>
  <sheetFormatPr defaultRowHeight="10.5"/>
  <cols>
    <col min="1" max="1" width="1.19921875" style="12" customWidth="1"/>
    <col min="2" max="2" width="1" style="12" customWidth="1"/>
    <col min="3" max="3" width="6" style="12" customWidth="1"/>
    <col min="4" max="4" width="4.59765625" style="12" customWidth="1"/>
    <col min="5" max="8" width="2.59765625" style="12" customWidth="1"/>
    <col min="9" max="9" width="3.3984375" style="12" customWidth="1"/>
    <col min="10" max="10" width="3.19921875" style="12" customWidth="1"/>
    <col min="11" max="17" width="2.59765625" style="12" customWidth="1"/>
    <col min="18" max="18" width="3" style="12" customWidth="1"/>
    <col min="19" max="19" width="2.59765625" style="12" customWidth="1"/>
    <col min="20" max="20" width="2" style="12" customWidth="1"/>
    <col min="21" max="21" width="3.59765625" style="12" customWidth="1"/>
    <col min="22" max="22" width="2.796875" style="12" customWidth="1"/>
    <col min="23" max="23" width="2" style="12" customWidth="1"/>
    <col min="24" max="29" width="2.59765625" style="12" customWidth="1"/>
    <col min="30" max="30" width="2.3984375" style="12" customWidth="1"/>
    <col min="31" max="31" width="2.19921875" style="12" customWidth="1"/>
    <col min="32" max="33" width="2.59765625" style="12" hidden="1" customWidth="1"/>
    <col min="34" max="38" width="2.59765625" style="12" customWidth="1"/>
    <col min="39" max="39" width="2" style="12" customWidth="1"/>
    <col min="40" max="56" width="2.59765625" style="12" customWidth="1"/>
    <col min="57" max="57" width="3.19921875" style="12" customWidth="1"/>
    <col min="58" max="59" width="2.59765625" style="12" customWidth="1"/>
    <col min="60" max="60" width="1.59765625" style="12" customWidth="1"/>
    <col min="61" max="61" width="2.59765625" style="12" customWidth="1"/>
    <col min="62" max="62" width="5.59765625" style="12" customWidth="1"/>
    <col min="63" max="63" width="1.796875" style="12" customWidth="1"/>
    <col min="64" max="64" width="0.796875" style="12" customWidth="1"/>
    <col min="65" max="65" width="9.59765625" style="12"/>
    <col min="66" max="125" width="2" style="12" customWidth="1"/>
    <col min="126" max="255" width="9.59765625" style="12"/>
    <col min="256" max="257" width="2.59765625" style="12" customWidth="1"/>
    <col min="258" max="258" width="4.59765625" style="12" customWidth="1"/>
    <col min="259" max="262" width="2.59765625" style="12" customWidth="1"/>
    <col min="263" max="263" width="3.3984375" style="12" customWidth="1"/>
    <col min="264" max="264" width="3.19921875" style="12" customWidth="1"/>
    <col min="265" max="271" width="2.59765625" style="12" customWidth="1"/>
    <col min="272" max="272" width="3.59765625" style="12" customWidth="1"/>
    <col min="273" max="273" width="2.59765625" style="12" customWidth="1"/>
    <col min="274" max="274" width="2" style="12" customWidth="1"/>
    <col min="275" max="276" width="2.59765625" style="12" customWidth="1"/>
    <col min="277" max="277" width="2" style="12" customWidth="1"/>
    <col min="278" max="283" width="2.59765625" style="12" customWidth="1"/>
    <col min="284" max="284" width="2.3984375" style="12" customWidth="1"/>
    <col min="285" max="285" width="4.3984375" style="12" customWidth="1"/>
    <col min="286" max="287" width="0" style="12" hidden="1" customWidth="1"/>
    <col min="288" max="291" width="2.59765625" style="12" customWidth="1"/>
    <col min="292" max="292" width="2" style="12" customWidth="1"/>
    <col min="293" max="316" width="2.59765625" style="12" customWidth="1"/>
    <col min="317" max="511" width="9.59765625" style="12"/>
    <col min="512" max="513" width="2.59765625" style="12" customWidth="1"/>
    <col min="514" max="514" width="4.59765625" style="12" customWidth="1"/>
    <col min="515" max="518" width="2.59765625" style="12" customWidth="1"/>
    <col min="519" max="519" width="3.3984375" style="12" customWidth="1"/>
    <col min="520" max="520" width="3.19921875" style="12" customWidth="1"/>
    <col min="521" max="527" width="2.59765625" style="12" customWidth="1"/>
    <col min="528" max="528" width="3.59765625" style="12" customWidth="1"/>
    <col min="529" max="529" width="2.59765625" style="12" customWidth="1"/>
    <col min="530" max="530" width="2" style="12" customWidth="1"/>
    <col min="531" max="532" width="2.59765625" style="12" customWidth="1"/>
    <col min="533" max="533" width="2" style="12" customWidth="1"/>
    <col min="534" max="539" width="2.59765625" style="12" customWidth="1"/>
    <col min="540" max="540" width="2.3984375" style="12" customWidth="1"/>
    <col min="541" max="541" width="4.3984375" style="12" customWidth="1"/>
    <col min="542" max="543" width="0" style="12" hidden="1" customWidth="1"/>
    <col min="544" max="547" width="2.59765625" style="12" customWidth="1"/>
    <col min="548" max="548" width="2" style="12" customWidth="1"/>
    <col min="549" max="572" width="2.59765625" style="12" customWidth="1"/>
    <col min="573" max="767" width="9.59765625" style="12"/>
    <col min="768" max="769" width="2.59765625" style="12" customWidth="1"/>
    <col min="770" max="770" width="4.59765625" style="12" customWidth="1"/>
    <col min="771" max="774" width="2.59765625" style="12" customWidth="1"/>
    <col min="775" max="775" width="3.3984375" style="12" customWidth="1"/>
    <col min="776" max="776" width="3.19921875" style="12" customWidth="1"/>
    <col min="777" max="783" width="2.59765625" style="12" customWidth="1"/>
    <col min="784" max="784" width="3.59765625" style="12" customWidth="1"/>
    <col min="785" max="785" width="2.59765625" style="12" customWidth="1"/>
    <col min="786" max="786" width="2" style="12" customWidth="1"/>
    <col min="787" max="788" width="2.59765625" style="12" customWidth="1"/>
    <col min="789" max="789" width="2" style="12" customWidth="1"/>
    <col min="790" max="795" width="2.59765625" style="12" customWidth="1"/>
    <col min="796" max="796" width="2.3984375" style="12" customWidth="1"/>
    <col min="797" max="797" width="4.3984375" style="12" customWidth="1"/>
    <col min="798" max="799" width="0" style="12" hidden="1" customWidth="1"/>
    <col min="800" max="803" width="2.59765625" style="12" customWidth="1"/>
    <col min="804" max="804" width="2" style="12" customWidth="1"/>
    <col min="805" max="828" width="2.59765625" style="12" customWidth="1"/>
    <col min="829" max="1023" width="9.59765625" style="12"/>
    <col min="1024" max="1025" width="2.59765625" style="12" customWidth="1"/>
    <col min="1026" max="1026" width="4.59765625" style="12" customWidth="1"/>
    <col min="1027" max="1030" width="2.59765625" style="12" customWidth="1"/>
    <col min="1031" max="1031" width="3.3984375" style="12" customWidth="1"/>
    <col min="1032" max="1032" width="3.19921875" style="12" customWidth="1"/>
    <col min="1033" max="1039" width="2.59765625" style="12" customWidth="1"/>
    <col min="1040" max="1040" width="3.59765625" style="12" customWidth="1"/>
    <col min="1041" max="1041" width="2.59765625" style="12" customWidth="1"/>
    <col min="1042" max="1042" width="2" style="12" customWidth="1"/>
    <col min="1043" max="1044" width="2.59765625" style="12" customWidth="1"/>
    <col min="1045" max="1045" width="2" style="12" customWidth="1"/>
    <col min="1046" max="1051" width="2.59765625" style="12" customWidth="1"/>
    <col min="1052" max="1052" width="2.3984375" style="12" customWidth="1"/>
    <col min="1053" max="1053" width="4.3984375" style="12" customWidth="1"/>
    <col min="1054" max="1055" width="0" style="12" hidden="1" customWidth="1"/>
    <col min="1056" max="1059" width="2.59765625" style="12" customWidth="1"/>
    <col min="1060" max="1060" width="2" style="12" customWidth="1"/>
    <col min="1061" max="1084" width="2.59765625" style="12" customWidth="1"/>
    <col min="1085" max="1279" width="9.59765625" style="12"/>
    <col min="1280" max="1281" width="2.59765625" style="12" customWidth="1"/>
    <col min="1282" max="1282" width="4.59765625" style="12" customWidth="1"/>
    <col min="1283" max="1286" width="2.59765625" style="12" customWidth="1"/>
    <col min="1287" max="1287" width="3.3984375" style="12" customWidth="1"/>
    <col min="1288" max="1288" width="3.19921875" style="12" customWidth="1"/>
    <col min="1289" max="1295" width="2.59765625" style="12" customWidth="1"/>
    <col min="1296" max="1296" width="3.59765625" style="12" customWidth="1"/>
    <col min="1297" max="1297" width="2.59765625" style="12" customWidth="1"/>
    <col min="1298" max="1298" width="2" style="12" customWidth="1"/>
    <col min="1299" max="1300" width="2.59765625" style="12" customWidth="1"/>
    <col min="1301" max="1301" width="2" style="12" customWidth="1"/>
    <col min="1302" max="1307" width="2.59765625" style="12" customWidth="1"/>
    <col min="1308" max="1308" width="2.3984375" style="12" customWidth="1"/>
    <col min="1309" max="1309" width="4.3984375" style="12" customWidth="1"/>
    <col min="1310" max="1311" width="0" style="12" hidden="1" customWidth="1"/>
    <col min="1312" max="1315" width="2.59765625" style="12" customWidth="1"/>
    <col min="1316" max="1316" width="2" style="12" customWidth="1"/>
    <col min="1317" max="1340" width="2.59765625" style="12" customWidth="1"/>
    <col min="1341" max="1535" width="9.59765625" style="12"/>
    <col min="1536" max="1537" width="2.59765625" style="12" customWidth="1"/>
    <col min="1538" max="1538" width="4.59765625" style="12" customWidth="1"/>
    <col min="1539" max="1542" width="2.59765625" style="12" customWidth="1"/>
    <col min="1543" max="1543" width="3.3984375" style="12" customWidth="1"/>
    <col min="1544" max="1544" width="3.19921875" style="12" customWidth="1"/>
    <col min="1545" max="1551" width="2.59765625" style="12" customWidth="1"/>
    <col min="1552" max="1552" width="3.59765625" style="12" customWidth="1"/>
    <col min="1553" max="1553" width="2.59765625" style="12" customWidth="1"/>
    <col min="1554" max="1554" width="2" style="12" customWidth="1"/>
    <col min="1555" max="1556" width="2.59765625" style="12" customWidth="1"/>
    <col min="1557" max="1557" width="2" style="12" customWidth="1"/>
    <col min="1558" max="1563" width="2.59765625" style="12" customWidth="1"/>
    <col min="1564" max="1564" width="2.3984375" style="12" customWidth="1"/>
    <col min="1565" max="1565" width="4.3984375" style="12" customWidth="1"/>
    <col min="1566" max="1567" width="0" style="12" hidden="1" customWidth="1"/>
    <col min="1568" max="1571" width="2.59765625" style="12" customWidth="1"/>
    <col min="1572" max="1572" width="2" style="12" customWidth="1"/>
    <col min="1573" max="1596" width="2.59765625" style="12" customWidth="1"/>
    <col min="1597" max="1791" width="9.59765625" style="12"/>
    <col min="1792" max="1793" width="2.59765625" style="12" customWidth="1"/>
    <col min="1794" max="1794" width="4.59765625" style="12" customWidth="1"/>
    <col min="1795" max="1798" width="2.59765625" style="12" customWidth="1"/>
    <col min="1799" max="1799" width="3.3984375" style="12" customWidth="1"/>
    <col min="1800" max="1800" width="3.19921875" style="12" customWidth="1"/>
    <col min="1801" max="1807" width="2.59765625" style="12" customWidth="1"/>
    <col min="1808" max="1808" width="3.59765625" style="12" customWidth="1"/>
    <col min="1809" max="1809" width="2.59765625" style="12" customWidth="1"/>
    <col min="1810" max="1810" width="2" style="12" customWidth="1"/>
    <col min="1811" max="1812" width="2.59765625" style="12" customWidth="1"/>
    <col min="1813" max="1813" width="2" style="12" customWidth="1"/>
    <col min="1814" max="1819" width="2.59765625" style="12" customWidth="1"/>
    <col min="1820" max="1820" width="2.3984375" style="12" customWidth="1"/>
    <col min="1821" max="1821" width="4.3984375" style="12" customWidth="1"/>
    <col min="1822" max="1823" width="0" style="12" hidden="1" customWidth="1"/>
    <col min="1824" max="1827" width="2.59765625" style="12" customWidth="1"/>
    <col min="1828" max="1828" width="2" style="12" customWidth="1"/>
    <col min="1829" max="1852" width="2.59765625" style="12" customWidth="1"/>
    <col min="1853" max="2047" width="9.59765625" style="12"/>
    <col min="2048" max="2049" width="2.59765625" style="12" customWidth="1"/>
    <col min="2050" max="2050" width="4.59765625" style="12" customWidth="1"/>
    <col min="2051" max="2054" width="2.59765625" style="12" customWidth="1"/>
    <col min="2055" max="2055" width="3.3984375" style="12" customWidth="1"/>
    <col min="2056" max="2056" width="3.19921875" style="12" customWidth="1"/>
    <col min="2057" max="2063" width="2.59765625" style="12" customWidth="1"/>
    <col min="2064" max="2064" width="3.59765625" style="12" customWidth="1"/>
    <col min="2065" max="2065" width="2.59765625" style="12" customWidth="1"/>
    <col min="2066" max="2066" width="2" style="12" customWidth="1"/>
    <col min="2067" max="2068" width="2.59765625" style="12" customWidth="1"/>
    <col min="2069" max="2069" width="2" style="12" customWidth="1"/>
    <col min="2070" max="2075" width="2.59765625" style="12" customWidth="1"/>
    <col min="2076" max="2076" width="2.3984375" style="12" customWidth="1"/>
    <col min="2077" max="2077" width="4.3984375" style="12" customWidth="1"/>
    <col min="2078" max="2079" width="0" style="12" hidden="1" customWidth="1"/>
    <col min="2080" max="2083" width="2.59765625" style="12" customWidth="1"/>
    <col min="2084" max="2084" width="2" style="12" customWidth="1"/>
    <col min="2085" max="2108" width="2.59765625" style="12" customWidth="1"/>
    <col min="2109" max="2303" width="9.59765625" style="12"/>
    <col min="2304" max="2305" width="2.59765625" style="12" customWidth="1"/>
    <col min="2306" max="2306" width="4.59765625" style="12" customWidth="1"/>
    <col min="2307" max="2310" width="2.59765625" style="12" customWidth="1"/>
    <col min="2311" max="2311" width="3.3984375" style="12" customWidth="1"/>
    <col min="2312" max="2312" width="3.19921875" style="12" customWidth="1"/>
    <col min="2313" max="2319" width="2.59765625" style="12" customWidth="1"/>
    <col min="2320" max="2320" width="3.59765625" style="12" customWidth="1"/>
    <col min="2321" max="2321" width="2.59765625" style="12" customWidth="1"/>
    <col min="2322" max="2322" width="2" style="12" customWidth="1"/>
    <col min="2323" max="2324" width="2.59765625" style="12" customWidth="1"/>
    <col min="2325" max="2325" width="2" style="12" customWidth="1"/>
    <col min="2326" max="2331" width="2.59765625" style="12" customWidth="1"/>
    <col min="2332" max="2332" width="2.3984375" style="12" customWidth="1"/>
    <col min="2333" max="2333" width="4.3984375" style="12" customWidth="1"/>
    <col min="2334" max="2335" width="0" style="12" hidden="1" customWidth="1"/>
    <col min="2336" max="2339" width="2.59765625" style="12" customWidth="1"/>
    <col min="2340" max="2340" width="2" style="12" customWidth="1"/>
    <col min="2341" max="2364" width="2.59765625" style="12" customWidth="1"/>
    <col min="2365" max="2559" width="9.59765625" style="12"/>
    <col min="2560" max="2561" width="2.59765625" style="12" customWidth="1"/>
    <col min="2562" max="2562" width="4.59765625" style="12" customWidth="1"/>
    <col min="2563" max="2566" width="2.59765625" style="12" customWidth="1"/>
    <col min="2567" max="2567" width="3.3984375" style="12" customWidth="1"/>
    <col min="2568" max="2568" width="3.19921875" style="12" customWidth="1"/>
    <col min="2569" max="2575" width="2.59765625" style="12" customWidth="1"/>
    <col min="2576" max="2576" width="3.59765625" style="12" customWidth="1"/>
    <col min="2577" max="2577" width="2.59765625" style="12" customWidth="1"/>
    <col min="2578" max="2578" width="2" style="12" customWidth="1"/>
    <col min="2579" max="2580" width="2.59765625" style="12" customWidth="1"/>
    <col min="2581" max="2581" width="2" style="12" customWidth="1"/>
    <col min="2582" max="2587" width="2.59765625" style="12" customWidth="1"/>
    <col min="2588" max="2588" width="2.3984375" style="12" customWidth="1"/>
    <col min="2589" max="2589" width="4.3984375" style="12" customWidth="1"/>
    <col min="2590" max="2591" width="0" style="12" hidden="1" customWidth="1"/>
    <col min="2592" max="2595" width="2.59765625" style="12" customWidth="1"/>
    <col min="2596" max="2596" width="2" style="12" customWidth="1"/>
    <col min="2597" max="2620" width="2.59765625" style="12" customWidth="1"/>
    <col min="2621" max="2815" width="9.59765625" style="12"/>
    <col min="2816" max="2817" width="2.59765625" style="12" customWidth="1"/>
    <col min="2818" max="2818" width="4.59765625" style="12" customWidth="1"/>
    <col min="2819" max="2822" width="2.59765625" style="12" customWidth="1"/>
    <col min="2823" max="2823" width="3.3984375" style="12" customWidth="1"/>
    <col min="2824" max="2824" width="3.19921875" style="12" customWidth="1"/>
    <col min="2825" max="2831" width="2.59765625" style="12" customWidth="1"/>
    <col min="2832" max="2832" width="3.59765625" style="12" customWidth="1"/>
    <col min="2833" max="2833" width="2.59765625" style="12" customWidth="1"/>
    <col min="2834" max="2834" width="2" style="12" customWidth="1"/>
    <col min="2835" max="2836" width="2.59765625" style="12" customWidth="1"/>
    <col min="2837" max="2837" width="2" style="12" customWidth="1"/>
    <col min="2838" max="2843" width="2.59765625" style="12" customWidth="1"/>
    <col min="2844" max="2844" width="2.3984375" style="12" customWidth="1"/>
    <col min="2845" max="2845" width="4.3984375" style="12" customWidth="1"/>
    <col min="2846" max="2847" width="0" style="12" hidden="1" customWidth="1"/>
    <col min="2848" max="2851" width="2.59765625" style="12" customWidth="1"/>
    <col min="2852" max="2852" width="2" style="12" customWidth="1"/>
    <col min="2853" max="2876" width="2.59765625" style="12" customWidth="1"/>
    <col min="2877" max="3071" width="9.59765625" style="12"/>
    <col min="3072" max="3073" width="2.59765625" style="12" customWidth="1"/>
    <col min="3074" max="3074" width="4.59765625" style="12" customWidth="1"/>
    <col min="3075" max="3078" width="2.59765625" style="12" customWidth="1"/>
    <col min="3079" max="3079" width="3.3984375" style="12" customWidth="1"/>
    <col min="3080" max="3080" width="3.19921875" style="12" customWidth="1"/>
    <col min="3081" max="3087" width="2.59765625" style="12" customWidth="1"/>
    <col min="3088" max="3088" width="3.59765625" style="12" customWidth="1"/>
    <col min="3089" max="3089" width="2.59765625" style="12" customWidth="1"/>
    <col min="3090" max="3090" width="2" style="12" customWidth="1"/>
    <col min="3091" max="3092" width="2.59765625" style="12" customWidth="1"/>
    <col min="3093" max="3093" width="2" style="12" customWidth="1"/>
    <col min="3094" max="3099" width="2.59765625" style="12" customWidth="1"/>
    <col min="3100" max="3100" width="2.3984375" style="12" customWidth="1"/>
    <col min="3101" max="3101" width="4.3984375" style="12" customWidth="1"/>
    <col min="3102" max="3103" width="0" style="12" hidden="1" customWidth="1"/>
    <col min="3104" max="3107" width="2.59765625" style="12" customWidth="1"/>
    <col min="3108" max="3108" width="2" style="12" customWidth="1"/>
    <col min="3109" max="3132" width="2.59765625" style="12" customWidth="1"/>
    <col min="3133" max="3327" width="9.59765625" style="12"/>
    <col min="3328" max="3329" width="2.59765625" style="12" customWidth="1"/>
    <col min="3330" max="3330" width="4.59765625" style="12" customWidth="1"/>
    <col min="3331" max="3334" width="2.59765625" style="12" customWidth="1"/>
    <col min="3335" max="3335" width="3.3984375" style="12" customWidth="1"/>
    <col min="3336" max="3336" width="3.19921875" style="12" customWidth="1"/>
    <col min="3337" max="3343" width="2.59765625" style="12" customWidth="1"/>
    <col min="3344" max="3344" width="3.59765625" style="12" customWidth="1"/>
    <col min="3345" max="3345" width="2.59765625" style="12" customWidth="1"/>
    <col min="3346" max="3346" width="2" style="12" customWidth="1"/>
    <col min="3347" max="3348" width="2.59765625" style="12" customWidth="1"/>
    <col min="3349" max="3349" width="2" style="12" customWidth="1"/>
    <col min="3350" max="3355" width="2.59765625" style="12" customWidth="1"/>
    <col min="3356" max="3356" width="2.3984375" style="12" customWidth="1"/>
    <col min="3357" max="3357" width="4.3984375" style="12" customWidth="1"/>
    <col min="3358" max="3359" width="0" style="12" hidden="1" customWidth="1"/>
    <col min="3360" max="3363" width="2.59765625" style="12" customWidth="1"/>
    <col min="3364" max="3364" width="2" style="12" customWidth="1"/>
    <col min="3365" max="3388" width="2.59765625" style="12" customWidth="1"/>
    <col min="3389" max="3583" width="9.59765625" style="12"/>
    <col min="3584" max="3585" width="2.59765625" style="12" customWidth="1"/>
    <col min="3586" max="3586" width="4.59765625" style="12" customWidth="1"/>
    <col min="3587" max="3590" width="2.59765625" style="12" customWidth="1"/>
    <col min="3591" max="3591" width="3.3984375" style="12" customWidth="1"/>
    <col min="3592" max="3592" width="3.19921875" style="12" customWidth="1"/>
    <col min="3593" max="3599" width="2.59765625" style="12" customWidth="1"/>
    <col min="3600" max="3600" width="3.59765625" style="12" customWidth="1"/>
    <col min="3601" max="3601" width="2.59765625" style="12" customWidth="1"/>
    <col min="3602" max="3602" width="2" style="12" customWidth="1"/>
    <col min="3603" max="3604" width="2.59765625" style="12" customWidth="1"/>
    <col min="3605" max="3605" width="2" style="12" customWidth="1"/>
    <col min="3606" max="3611" width="2.59765625" style="12" customWidth="1"/>
    <col min="3612" max="3612" width="2.3984375" style="12" customWidth="1"/>
    <col min="3613" max="3613" width="4.3984375" style="12" customWidth="1"/>
    <col min="3614" max="3615" width="0" style="12" hidden="1" customWidth="1"/>
    <col min="3616" max="3619" width="2.59765625" style="12" customWidth="1"/>
    <col min="3620" max="3620" width="2" style="12" customWidth="1"/>
    <col min="3621" max="3644" width="2.59765625" style="12" customWidth="1"/>
    <col min="3645" max="3839" width="9.59765625" style="12"/>
    <col min="3840" max="3841" width="2.59765625" style="12" customWidth="1"/>
    <col min="3842" max="3842" width="4.59765625" style="12" customWidth="1"/>
    <col min="3843" max="3846" width="2.59765625" style="12" customWidth="1"/>
    <col min="3847" max="3847" width="3.3984375" style="12" customWidth="1"/>
    <col min="3848" max="3848" width="3.19921875" style="12" customWidth="1"/>
    <col min="3849" max="3855" width="2.59765625" style="12" customWidth="1"/>
    <col min="3856" max="3856" width="3.59765625" style="12" customWidth="1"/>
    <col min="3857" max="3857" width="2.59765625" style="12" customWidth="1"/>
    <col min="3858" max="3858" width="2" style="12" customWidth="1"/>
    <col min="3859" max="3860" width="2.59765625" style="12" customWidth="1"/>
    <col min="3861" max="3861" width="2" style="12" customWidth="1"/>
    <col min="3862" max="3867" width="2.59765625" style="12" customWidth="1"/>
    <col min="3868" max="3868" width="2.3984375" style="12" customWidth="1"/>
    <col min="3869" max="3869" width="4.3984375" style="12" customWidth="1"/>
    <col min="3870" max="3871" width="0" style="12" hidden="1" customWidth="1"/>
    <col min="3872" max="3875" width="2.59765625" style="12" customWidth="1"/>
    <col min="3876" max="3876" width="2" style="12" customWidth="1"/>
    <col min="3877" max="3900" width="2.59765625" style="12" customWidth="1"/>
    <col min="3901" max="4095" width="9.59765625" style="12"/>
    <col min="4096" max="4097" width="2.59765625" style="12" customWidth="1"/>
    <col min="4098" max="4098" width="4.59765625" style="12" customWidth="1"/>
    <col min="4099" max="4102" width="2.59765625" style="12" customWidth="1"/>
    <col min="4103" max="4103" width="3.3984375" style="12" customWidth="1"/>
    <col min="4104" max="4104" width="3.19921875" style="12" customWidth="1"/>
    <col min="4105" max="4111" width="2.59765625" style="12" customWidth="1"/>
    <col min="4112" max="4112" width="3.59765625" style="12" customWidth="1"/>
    <col min="4113" max="4113" width="2.59765625" style="12" customWidth="1"/>
    <col min="4114" max="4114" width="2" style="12" customWidth="1"/>
    <col min="4115" max="4116" width="2.59765625" style="12" customWidth="1"/>
    <col min="4117" max="4117" width="2" style="12" customWidth="1"/>
    <col min="4118" max="4123" width="2.59765625" style="12" customWidth="1"/>
    <col min="4124" max="4124" width="2.3984375" style="12" customWidth="1"/>
    <col min="4125" max="4125" width="4.3984375" style="12" customWidth="1"/>
    <col min="4126" max="4127" width="0" style="12" hidden="1" customWidth="1"/>
    <col min="4128" max="4131" width="2.59765625" style="12" customWidth="1"/>
    <col min="4132" max="4132" width="2" style="12" customWidth="1"/>
    <col min="4133" max="4156" width="2.59765625" style="12" customWidth="1"/>
    <col min="4157" max="4351" width="9.59765625" style="12"/>
    <col min="4352" max="4353" width="2.59765625" style="12" customWidth="1"/>
    <col min="4354" max="4354" width="4.59765625" style="12" customWidth="1"/>
    <col min="4355" max="4358" width="2.59765625" style="12" customWidth="1"/>
    <col min="4359" max="4359" width="3.3984375" style="12" customWidth="1"/>
    <col min="4360" max="4360" width="3.19921875" style="12" customWidth="1"/>
    <col min="4361" max="4367" width="2.59765625" style="12" customWidth="1"/>
    <col min="4368" max="4368" width="3.59765625" style="12" customWidth="1"/>
    <col min="4369" max="4369" width="2.59765625" style="12" customWidth="1"/>
    <col min="4370" max="4370" width="2" style="12" customWidth="1"/>
    <col min="4371" max="4372" width="2.59765625" style="12" customWidth="1"/>
    <col min="4373" max="4373" width="2" style="12" customWidth="1"/>
    <col min="4374" max="4379" width="2.59765625" style="12" customWidth="1"/>
    <col min="4380" max="4380" width="2.3984375" style="12" customWidth="1"/>
    <col min="4381" max="4381" width="4.3984375" style="12" customWidth="1"/>
    <col min="4382" max="4383" width="0" style="12" hidden="1" customWidth="1"/>
    <col min="4384" max="4387" width="2.59765625" style="12" customWidth="1"/>
    <col min="4388" max="4388" width="2" style="12" customWidth="1"/>
    <col min="4389" max="4412" width="2.59765625" style="12" customWidth="1"/>
    <col min="4413" max="4607" width="9.59765625" style="12"/>
    <col min="4608" max="4609" width="2.59765625" style="12" customWidth="1"/>
    <col min="4610" max="4610" width="4.59765625" style="12" customWidth="1"/>
    <col min="4611" max="4614" width="2.59765625" style="12" customWidth="1"/>
    <col min="4615" max="4615" width="3.3984375" style="12" customWidth="1"/>
    <col min="4616" max="4616" width="3.19921875" style="12" customWidth="1"/>
    <col min="4617" max="4623" width="2.59765625" style="12" customWidth="1"/>
    <col min="4624" max="4624" width="3.59765625" style="12" customWidth="1"/>
    <col min="4625" max="4625" width="2.59765625" style="12" customWidth="1"/>
    <col min="4626" max="4626" width="2" style="12" customWidth="1"/>
    <col min="4627" max="4628" width="2.59765625" style="12" customWidth="1"/>
    <col min="4629" max="4629" width="2" style="12" customWidth="1"/>
    <col min="4630" max="4635" width="2.59765625" style="12" customWidth="1"/>
    <col min="4636" max="4636" width="2.3984375" style="12" customWidth="1"/>
    <col min="4637" max="4637" width="4.3984375" style="12" customWidth="1"/>
    <col min="4638" max="4639" width="0" style="12" hidden="1" customWidth="1"/>
    <col min="4640" max="4643" width="2.59765625" style="12" customWidth="1"/>
    <col min="4644" max="4644" width="2" style="12" customWidth="1"/>
    <col min="4645" max="4668" width="2.59765625" style="12" customWidth="1"/>
    <col min="4669" max="4863" width="9.59765625" style="12"/>
    <col min="4864" max="4865" width="2.59765625" style="12" customWidth="1"/>
    <col min="4866" max="4866" width="4.59765625" style="12" customWidth="1"/>
    <col min="4867" max="4870" width="2.59765625" style="12" customWidth="1"/>
    <col min="4871" max="4871" width="3.3984375" style="12" customWidth="1"/>
    <col min="4872" max="4872" width="3.19921875" style="12" customWidth="1"/>
    <col min="4873" max="4879" width="2.59765625" style="12" customWidth="1"/>
    <col min="4880" max="4880" width="3.59765625" style="12" customWidth="1"/>
    <col min="4881" max="4881" width="2.59765625" style="12" customWidth="1"/>
    <col min="4882" max="4882" width="2" style="12" customWidth="1"/>
    <col min="4883" max="4884" width="2.59765625" style="12" customWidth="1"/>
    <col min="4885" max="4885" width="2" style="12" customWidth="1"/>
    <col min="4886" max="4891" width="2.59765625" style="12" customWidth="1"/>
    <col min="4892" max="4892" width="2.3984375" style="12" customWidth="1"/>
    <col min="4893" max="4893" width="4.3984375" style="12" customWidth="1"/>
    <col min="4894" max="4895" width="0" style="12" hidden="1" customWidth="1"/>
    <col min="4896" max="4899" width="2.59765625" style="12" customWidth="1"/>
    <col min="4900" max="4900" width="2" style="12" customWidth="1"/>
    <col min="4901" max="4924" width="2.59765625" style="12" customWidth="1"/>
    <col min="4925" max="5119" width="9.59765625" style="12"/>
    <col min="5120" max="5121" width="2.59765625" style="12" customWidth="1"/>
    <col min="5122" max="5122" width="4.59765625" style="12" customWidth="1"/>
    <col min="5123" max="5126" width="2.59765625" style="12" customWidth="1"/>
    <col min="5127" max="5127" width="3.3984375" style="12" customWidth="1"/>
    <col min="5128" max="5128" width="3.19921875" style="12" customWidth="1"/>
    <col min="5129" max="5135" width="2.59765625" style="12" customWidth="1"/>
    <col min="5136" max="5136" width="3.59765625" style="12" customWidth="1"/>
    <col min="5137" max="5137" width="2.59765625" style="12" customWidth="1"/>
    <col min="5138" max="5138" width="2" style="12" customWidth="1"/>
    <col min="5139" max="5140" width="2.59765625" style="12" customWidth="1"/>
    <col min="5141" max="5141" width="2" style="12" customWidth="1"/>
    <col min="5142" max="5147" width="2.59765625" style="12" customWidth="1"/>
    <col min="5148" max="5148" width="2.3984375" style="12" customWidth="1"/>
    <col min="5149" max="5149" width="4.3984375" style="12" customWidth="1"/>
    <col min="5150" max="5151" width="0" style="12" hidden="1" customWidth="1"/>
    <col min="5152" max="5155" width="2.59765625" style="12" customWidth="1"/>
    <col min="5156" max="5156" width="2" style="12" customWidth="1"/>
    <col min="5157" max="5180" width="2.59765625" style="12" customWidth="1"/>
    <col min="5181" max="5375" width="9.59765625" style="12"/>
    <col min="5376" max="5377" width="2.59765625" style="12" customWidth="1"/>
    <col min="5378" max="5378" width="4.59765625" style="12" customWidth="1"/>
    <col min="5379" max="5382" width="2.59765625" style="12" customWidth="1"/>
    <col min="5383" max="5383" width="3.3984375" style="12" customWidth="1"/>
    <col min="5384" max="5384" width="3.19921875" style="12" customWidth="1"/>
    <col min="5385" max="5391" width="2.59765625" style="12" customWidth="1"/>
    <col min="5392" max="5392" width="3.59765625" style="12" customWidth="1"/>
    <col min="5393" max="5393" width="2.59765625" style="12" customWidth="1"/>
    <col min="5394" max="5394" width="2" style="12" customWidth="1"/>
    <col min="5395" max="5396" width="2.59765625" style="12" customWidth="1"/>
    <col min="5397" max="5397" width="2" style="12" customWidth="1"/>
    <col min="5398" max="5403" width="2.59765625" style="12" customWidth="1"/>
    <col min="5404" max="5404" width="2.3984375" style="12" customWidth="1"/>
    <col min="5405" max="5405" width="4.3984375" style="12" customWidth="1"/>
    <col min="5406" max="5407" width="0" style="12" hidden="1" customWidth="1"/>
    <col min="5408" max="5411" width="2.59765625" style="12" customWidth="1"/>
    <col min="5412" max="5412" width="2" style="12" customWidth="1"/>
    <col min="5413" max="5436" width="2.59765625" style="12" customWidth="1"/>
    <col min="5437" max="5631" width="9.59765625" style="12"/>
    <col min="5632" max="5633" width="2.59765625" style="12" customWidth="1"/>
    <col min="5634" max="5634" width="4.59765625" style="12" customWidth="1"/>
    <col min="5635" max="5638" width="2.59765625" style="12" customWidth="1"/>
    <col min="5639" max="5639" width="3.3984375" style="12" customWidth="1"/>
    <col min="5640" max="5640" width="3.19921875" style="12" customWidth="1"/>
    <col min="5641" max="5647" width="2.59765625" style="12" customWidth="1"/>
    <col min="5648" max="5648" width="3.59765625" style="12" customWidth="1"/>
    <col min="5649" max="5649" width="2.59765625" style="12" customWidth="1"/>
    <col min="5650" max="5650" width="2" style="12" customWidth="1"/>
    <col min="5651" max="5652" width="2.59765625" style="12" customWidth="1"/>
    <col min="5653" max="5653" width="2" style="12" customWidth="1"/>
    <col min="5654" max="5659" width="2.59765625" style="12" customWidth="1"/>
    <col min="5660" max="5660" width="2.3984375" style="12" customWidth="1"/>
    <col min="5661" max="5661" width="4.3984375" style="12" customWidth="1"/>
    <col min="5662" max="5663" width="0" style="12" hidden="1" customWidth="1"/>
    <col min="5664" max="5667" width="2.59765625" style="12" customWidth="1"/>
    <col min="5668" max="5668" width="2" style="12" customWidth="1"/>
    <col min="5669" max="5692" width="2.59765625" style="12" customWidth="1"/>
    <col min="5693" max="5887" width="9.59765625" style="12"/>
    <col min="5888" max="5889" width="2.59765625" style="12" customWidth="1"/>
    <col min="5890" max="5890" width="4.59765625" style="12" customWidth="1"/>
    <col min="5891" max="5894" width="2.59765625" style="12" customWidth="1"/>
    <col min="5895" max="5895" width="3.3984375" style="12" customWidth="1"/>
    <col min="5896" max="5896" width="3.19921875" style="12" customWidth="1"/>
    <col min="5897" max="5903" width="2.59765625" style="12" customWidth="1"/>
    <col min="5904" max="5904" width="3.59765625" style="12" customWidth="1"/>
    <col min="5905" max="5905" width="2.59765625" style="12" customWidth="1"/>
    <col min="5906" max="5906" width="2" style="12" customWidth="1"/>
    <col min="5907" max="5908" width="2.59765625" style="12" customWidth="1"/>
    <col min="5909" max="5909" width="2" style="12" customWidth="1"/>
    <col min="5910" max="5915" width="2.59765625" style="12" customWidth="1"/>
    <col min="5916" max="5916" width="2.3984375" style="12" customWidth="1"/>
    <col min="5917" max="5917" width="4.3984375" style="12" customWidth="1"/>
    <col min="5918" max="5919" width="0" style="12" hidden="1" customWidth="1"/>
    <col min="5920" max="5923" width="2.59765625" style="12" customWidth="1"/>
    <col min="5924" max="5924" width="2" style="12" customWidth="1"/>
    <col min="5925" max="5948" width="2.59765625" style="12" customWidth="1"/>
    <col min="5949" max="6143" width="9.59765625" style="12"/>
    <col min="6144" max="6145" width="2.59765625" style="12" customWidth="1"/>
    <col min="6146" max="6146" width="4.59765625" style="12" customWidth="1"/>
    <col min="6147" max="6150" width="2.59765625" style="12" customWidth="1"/>
    <col min="6151" max="6151" width="3.3984375" style="12" customWidth="1"/>
    <col min="6152" max="6152" width="3.19921875" style="12" customWidth="1"/>
    <col min="6153" max="6159" width="2.59765625" style="12" customWidth="1"/>
    <col min="6160" max="6160" width="3.59765625" style="12" customWidth="1"/>
    <col min="6161" max="6161" width="2.59765625" style="12" customWidth="1"/>
    <col min="6162" max="6162" width="2" style="12" customWidth="1"/>
    <col min="6163" max="6164" width="2.59765625" style="12" customWidth="1"/>
    <col min="6165" max="6165" width="2" style="12" customWidth="1"/>
    <col min="6166" max="6171" width="2.59765625" style="12" customWidth="1"/>
    <col min="6172" max="6172" width="2.3984375" style="12" customWidth="1"/>
    <col min="6173" max="6173" width="4.3984375" style="12" customWidth="1"/>
    <col min="6174" max="6175" width="0" style="12" hidden="1" customWidth="1"/>
    <col min="6176" max="6179" width="2.59765625" style="12" customWidth="1"/>
    <col min="6180" max="6180" width="2" style="12" customWidth="1"/>
    <col min="6181" max="6204" width="2.59765625" style="12" customWidth="1"/>
    <col min="6205" max="6399" width="9.59765625" style="12"/>
    <col min="6400" max="6401" width="2.59765625" style="12" customWidth="1"/>
    <col min="6402" max="6402" width="4.59765625" style="12" customWidth="1"/>
    <col min="6403" max="6406" width="2.59765625" style="12" customWidth="1"/>
    <col min="6407" max="6407" width="3.3984375" style="12" customWidth="1"/>
    <col min="6408" max="6408" width="3.19921875" style="12" customWidth="1"/>
    <col min="6409" max="6415" width="2.59765625" style="12" customWidth="1"/>
    <col min="6416" max="6416" width="3.59765625" style="12" customWidth="1"/>
    <col min="6417" max="6417" width="2.59765625" style="12" customWidth="1"/>
    <col min="6418" max="6418" width="2" style="12" customWidth="1"/>
    <col min="6419" max="6420" width="2.59765625" style="12" customWidth="1"/>
    <col min="6421" max="6421" width="2" style="12" customWidth="1"/>
    <col min="6422" max="6427" width="2.59765625" style="12" customWidth="1"/>
    <col min="6428" max="6428" width="2.3984375" style="12" customWidth="1"/>
    <col min="6429" max="6429" width="4.3984375" style="12" customWidth="1"/>
    <col min="6430" max="6431" width="0" style="12" hidden="1" customWidth="1"/>
    <col min="6432" max="6435" width="2.59765625" style="12" customWidth="1"/>
    <col min="6436" max="6436" width="2" style="12" customWidth="1"/>
    <col min="6437" max="6460" width="2.59765625" style="12" customWidth="1"/>
    <col min="6461" max="6655" width="9.59765625" style="12"/>
    <col min="6656" max="6657" width="2.59765625" style="12" customWidth="1"/>
    <col min="6658" max="6658" width="4.59765625" style="12" customWidth="1"/>
    <col min="6659" max="6662" width="2.59765625" style="12" customWidth="1"/>
    <col min="6663" max="6663" width="3.3984375" style="12" customWidth="1"/>
    <col min="6664" max="6664" width="3.19921875" style="12" customWidth="1"/>
    <col min="6665" max="6671" width="2.59765625" style="12" customWidth="1"/>
    <col min="6672" max="6672" width="3.59765625" style="12" customWidth="1"/>
    <col min="6673" max="6673" width="2.59765625" style="12" customWidth="1"/>
    <col min="6674" max="6674" width="2" style="12" customWidth="1"/>
    <col min="6675" max="6676" width="2.59765625" style="12" customWidth="1"/>
    <col min="6677" max="6677" width="2" style="12" customWidth="1"/>
    <col min="6678" max="6683" width="2.59765625" style="12" customWidth="1"/>
    <col min="6684" max="6684" width="2.3984375" style="12" customWidth="1"/>
    <col min="6685" max="6685" width="4.3984375" style="12" customWidth="1"/>
    <col min="6686" max="6687" width="0" style="12" hidden="1" customWidth="1"/>
    <col min="6688" max="6691" width="2.59765625" style="12" customWidth="1"/>
    <col min="6692" max="6692" width="2" style="12" customWidth="1"/>
    <col min="6693" max="6716" width="2.59765625" style="12" customWidth="1"/>
    <col min="6717" max="6911" width="9.59765625" style="12"/>
    <col min="6912" max="6913" width="2.59765625" style="12" customWidth="1"/>
    <col min="6914" max="6914" width="4.59765625" style="12" customWidth="1"/>
    <col min="6915" max="6918" width="2.59765625" style="12" customWidth="1"/>
    <col min="6919" max="6919" width="3.3984375" style="12" customWidth="1"/>
    <col min="6920" max="6920" width="3.19921875" style="12" customWidth="1"/>
    <col min="6921" max="6927" width="2.59765625" style="12" customWidth="1"/>
    <col min="6928" max="6928" width="3.59765625" style="12" customWidth="1"/>
    <col min="6929" max="6929" width="2.59765625" style="12" customWidth="1"/>
    <col min="6930" max="6930" width="2" style="12" customWidth="1"/>
    <col min="6931" max="6932" width="2.59765625" style="12" customWidth="1"/>
    <col min="6933" max="6933" width="2" style="12" customWidth="1"/>
    <col min="6934" max="6939" width="2.59765625" style="12" customWidth="1"/>
    <col min="6940" max="6940" width="2.3984375" style="12" customWidth="1"/>
    <col min="6941" max="6941" width="4.3984375" style="12" customWidth="1"/>
    <col min="6942" max="6943" width="0" style="12" hidden="1" customWidth="1"/>
    <col min="6944" max="6947" width="2.59765625" style="12" customWidth="1"/>
    <col min="6948" max="6948" width="2" style="12" customWidth="1"/>
    <col min="6949" max="6972" width="2.59765625" style="12" customWidth="1"/>
    <col min="6973" max="7167" width="9.59765625" style="12"/>
    <col min="7168" max="7169" width="2.59765625" style="12" customWidth="1"/>
    <col min="7170" max="7170" width="4.59765625" style="12" customWidth="1"/>
    <col min="7171" max="7174" width="2.59765625" style="12" customWidth="1"/>
    <col min="7175" max="7175" width="3.3984375" style="12" customWidth="1"/>
    <col min="7176" max="7176" width="3.19921875" style="12" customWidth="1"/>
    <col min="7177" max="7183" width="2.59765625" style="12" customWidth="1"/>
    <col min="7184" max="7184" width="3.59765625" style="12" customWidth="1"/>
    <col min="7185" max="7185" width="2.59765625" style="12" customWidth="1"/>
    <col min="7186" max="7186" width="2" style="12" customWidth="1"/>
    <col min="7187" max="7188" width="2.59765625" style="12" customWidth="1"/>
    <col min="7189" max="7189" width="2" style="12" customWidth="1"/>
    <col min="7190" max="7195" width="2.59765625" style="12" customWidth="1"/>
    <col min="7196" max="7196" width="2.3984375" style="12" customWidth="1"/>
    <col min="7197" max="7197" width="4.3984375" style="12" customWidth="1"/>
    <col min="7198" max="7199" width="0" style="12" hidden="1" customWidth="1"/>
    <col min="7200" max="7203" width="2.59765625" style="12" customWidth="1"/>
    <col min="7204" max="7204" width="2" style="12" customWidth="1"/>
    <col min="7205" max="7228" width="2.59765625" style="12" customWidth="1"/>
    <col min="7229" max="7423" width="9.59765625" style="12"/>
    <col min="7424" max="7425" width="2.59765625" style="12" customWidth="1"/>
    <col min="7426" max="7426" width="4.59765625" style="12" customWidth="1"/>
    <col min="7427" max="7430" width="2.59765625" style="12" customWidth="1"/>
    <col min="7431" max="7431" width="3.3984375" style="12" customWidth="1"/>
    <col min="7432" max="7432" width="3.19921875" style="12" customWidth="1"/>
    <col min="7433" max="7439" width="2.59765625" style="12" customWidth="1"/>
    <col min="7440" max="7440" width="3.59765625" style="12" customWidth="1"/>
    <col min="7441" max="7441" width="2.59765625" style="12" customWidth="1"/>
    <col min="7442" max="7442" width="2" style="12" customWidth="1"/>
    <col min="7443" max="7444" width="2.59765625" style="12" customWidth="1"/>
    <col min="7445" max="7445" width="2" style="12" customWidth="1"/>
    <col min="7446" max="7451" width="2.59765625" style="12" customWidth="1"/>
    <col min="7452" max="7452" width="2.3984375" style="12" customWidth="1"/>
    <col min="7453" max="7453" width="4.3984375" style="12" customWidth="1"/>
    <col min="7454" max="7455" width="0" style="12" hidden="1" customWidth="1"/>
    <col min="7456" max="7459" width="2.59765625" style="12" customWidth="1"/>
    <col min="7460" max="7460" width="2" style="12" customWidth="1"/>
    <col min="7461" max="7484" width="2.59765625" style="12" customWidth="1"/>
    <col min="7485" max="7679" width="9.59765625" style="12"/>
    <col min="7680" max="7681" width="2.59765625" style="12" customWidth="1"/>
    <col min="7682" max="7682" width="4.59765625" style="12" customWidth="1"/>
    <col min="7683" max="7686" width="2.59765625" style="12" customWidth="1"/>
    <col min="7687" max="7687" width="3.3984375" style="12" customWidth="1"/>
    <col min="7688" max="7688" width="3.19921875" style="12" customWidth="1"/>
    <col min="7689" max="7695" width="2.59765625" style="12" customWidth="1"/>
    <col min="7696" max="7696" width="3.59765625" style="12" customWidth="1"/>
    <col min="7697" max="7697" width="2.59765625" style="12" customWidth="1"/>
    <col min="7698" max="7698" width="2" style="12" customWidth="1"/>
    <col min="7699" max="7700" width="2.59765625" style="12" customWidth="1"/>
    <col min="7701" max="7701" width="2" style="12" customWidth="1"/>
    <col min="7702" max="7707" width="2.59765625" style="12" customWidth="1"/>
    <col min="7708" max="7708" width="2.3984375" style="12" customWidth="1"/>
    <col min="7709" max="7709" width="4.3984375" style="12" customWidth="1"/>
    <col min="7710" max="7711" width="0" style="12" hidden="1" customWidth="1"/>
    <col min="7712" max="7715" width="2.59765625" style="12" customWidth="1"/>
    <col min="7716" max="7716" width="2" style="12" customWidth="1"/>
    <col min="7717" max="7740" width="2.59765625" style="12" customWidth="1"/>
    <col min="7741" max="7935" width="9.59765625" style="12"/>
    <col min="7936" max="7937" width="2.59765625" style="12" customWidth="1"/>
    <col min="7938" max="7938" width="4.59765625" style="12" customWidth="1"/>
    <col min="7939" max="7942" width="2.59765625" style="12" customWidth="1"/>
    <col min="7943" max="7943" width="3.3984375" style="12" customWidth="1"/>
    <col min="7944" max="7944" width="3.19921875" style="12" customWidth="1"/>
    <col min="7945" max="7951" width="2.59765625" style="12" customWidth="1"/>
    <col min="7952" max="7952" width="3.59765625" style="12" customWidth="1"/>
    <col min="7953" max="7953" width="2.59765625" style="12" customWidth="1"/>
    <col min="7954" max="7954" width="2" style="12" customWidth="1"/>
    <col min="7955" max="7956" width="2.59765625" style="12" customWidth="1"/>
    <col min="7957" max="7957" width="2" style="12" customWidth="1"/>
    <col min="7958" max="7963" width="2.59765625" style="12" customWidth="1"/>
    <col min="7964" max="7964" width="2.3984375" style="12" customWidth="1"/>
    <col min="7965" max="7965" width="4.3984375" style="12" customWidth="1"/>
    <col min="7966" max="7967" width="0" style="12" hidden="1" customWidth="1"/>
    <col min="7968" max="7971" width="2.59765625" style="12" customWidth="1"/>
    <col min="7972" max="7972" width="2" style="12" customWidth="1"/>
    <col min="7973" max="7996" width="2.59765625" style="12" customWidth="1"/>
    <col min="7997" max="8191" width="9.59765625" style="12"/>
    <col min="8192" max="8193" width="2.59765625" style="12" customWidth="1"/>
    <col min="8194" max="8194" width="4.59765625" style="12" customWidth="1"/>
    <col min="8195" max="8198" width="2.59765625" style="12" customWidth="1"/>
    <col min="8199" max="8199" width="3.3984375" style="12" customWidth="1"/>
    <col min="8200" max="8200" width="3.19921875" style="12" customWidth="1"/>
    <col min="8201" max="8207" width="2.59765625" style="12" customWidth="1"/>
    <col min="8208" max="8208" width="3.59765625" style="12" customWidth="1"/>
    <col min="8209" max="8209" width="2.59765625" style="12" customWidth="1"/>
    <col min="8210" max="8210" width="2" style="12" customWidth="1"/>
    <col min="8211" max="8212" width="2.59765625" style="12" customWidth="1"/>
    <col min="8213" max="8213" width="2" style="12" customWidth="1"/>
    <col min="8214" max="8219" width="2.59765625" style="12" customWidth="1"/>
    <col min="8220" max="8220" width="2.3984375" style="12" customWidth="1"/>
    <col min="8221" max="8221" width="4.3984375" style="12" customWidth="1"/>
    <col min="8222" max="8223" width="0" style="12" hidden="1" customWidth="1"/>
    <col min="8224" max="8227" width="2.59765625" style="12" customWidth="1"/>
    <col min="8228" max="8228" width="2" style="12" customWidth="1"/>
    <col min="8229" max="8252" width="2.59765625" style="12" customWidth="1"/>
    <col min="8253" max="8447" width="9.59765625" style="12"/>
    <col min="8448" max="8449" width="2.59765625" style="12" customWidth="1"/>
    <col min="8450" max="8450" width="4.59765625" style="12" customWidth="1"/>
    <col min="8451" max="8454" width="2.59765625" style="12" customWidth="1"/>
    <col min="8455" max="8455" width="3.3984375" style="12" customWidth="1"/>
    <col min="8456" max="8456" width="3.19921875" style="12" customWidth="1"/>
    <col min="8457" max="8463" width="2.59765625" style="12" customWidth="1"/>
    <col min="8464" max="8464" width="3.59765625" style="12" customWidth="1"/>
    <col min="8465" max="8465" width="2.59765625" style="12" customWidth="1"/>
    <col min="8466" max="8466" width="2" style="12" customWidth="1"/>
    <col min="8467" max="8468" width="2.59765625" style="12" customWidth="1"/>
    <col min="8469" max="8469" width="2" style="12" customWidth="1"/>
    <col min="8470" max="8475" width="2.59765625" style="12" customWidth="1"/>
    <col min="8476" max="8476" width="2.3984375" style="12" customWidth="1"/>
    <col min="8477" max="8477" width="4.3984375" style="12" customWidth="1"/>
    <col min="8478" max="8479" width="0" style="12" hidden="1" customWidth="1"/>
    <col min="8480" max="8483" width="2.59765625" style="12" customWidth="1"/>
    <col min="8484" max="8484" width="2" style="12" customWidth="1"/>
    <col min="8485" max="8508" width="2.59765625" style="12" customWidth="1"/>
    <col min="8509" max="8703" width="9.59765625" style="12"/>
    <col min="8704" max="8705" width="2.59765625" style="12" customWidth="1"/>
    <col min="8706" max="8706" width="4.59765625" style="12" customWidth="1"/>
    <col min="8707" max="8710" width="2.59765625" style="12" customWidth="1"/>
    <col min="8711" max="8711" width="3.3984375" style="12" customWidth="1"/>
    <col min="8712" max="8712" width="3.19921875" style="12" customWidth="1"/>
    <col min="8713" max="8719" width="2.59765625" style="12" customWidth="1"/>
    <col min="8720" max="8720" width="3.59765625" style="12" customWidth="1"/>
    <col min="8721" max="8721" width="2.59765625" style="12" customWidth="1"/>
    <col min="8722" max="8722" width="2" style="12" customWidth="1"/>
    <col min="8723" max="8724" width="2.59765625" style="12" customWidth="1"/>
    <col min="8725" max="8725" width="2" style="12" customWidth="1"/>
    <col min="8726" max="8731" width="2.59765625" style="12" customWidth="1"/>
    <col min="8732" max="8732" width="2.3984375" style="12" customWidth="1"/>
    <col min="8733" max="8733" width="4.3984375" style="12" customWidth="1"/>
    <col min="8734" max="8735" width="0" style="12" hidden="1" customWidth="1"/>
    <col min="8736" max="8739" width="2.59765625" style="12" customWidth="1"/>
    <col min="8740" max="8740" width="2" style="12" customWidth="1"/>
    <col min="8741" max="8764" width="2.59765625" style="12" customWidth="1"/>
    <col min="8765" max="8959" width="9.59765625" style="12"/>
    <col min="8960" max="8961" width="2.59765625" style="12" customWidth="1"/>
    <col min="8962" max="8962" width="4.59765625" style="12" customWidth="1"/>
    <col min="8963" max="8966" width="2.59765625" style="12" customWidth="1"/>
    <col min="8967" max="8967" width="3.3984375" style="12" customWidth="1"/>
    <col min="8968" max="8968" width="3.19921875" style="12" customWidth="1"/>
    <col min="8969" max="8975" width="2.59765625" style="12" customWidth="1"/>
    <col min="8976" max="8976" width="3.59765625" style="12" customWidth="1"/>
    <col min="8977" max="8977" width="2.59765625" style="12" customWidth="1"/>
    <col min="8978" max="8978" width="2" style="12" customWidth="1"/>
    <col min="8979" max="8980" width="2.59765625" style="12" customWidth="1"/>
    <col min="8981" max="8981" width="2" style="12" customWidth="1"/>
    <col min="8982" max="8987" width="2.59765625" style="12" customWidth="1"/>
    <col min="8988" max="8988" width="2.3984375" style="12" customWidth="1"/>
    <col min="8989" max="8989" width="4.3984375" style="12" customWidth="1"/>
    <col min="8990" max="8991" width="0" style="12" hidden="1" customWidth="1"/>
    <col min="8992" max="8995" width="2.59765625" style="12" customWidth="1"/>
    <col min="8996" max="8996" width="2" style="12" customWidth="1"/>
    <col min="8997" max="9020" width="2.59765625" style="12" customWidth="1"/>
    <col min="9021" max="9215" width="9.59765625" style="12"/>
    <col min="9216" max="9217" width="2.59765625" style="12" customWidth="1"/>
    <col min="9218" max="9218" width="4.59765625" style="12" customWidth="1"/>
    <col min="9219" max="9222" width="2.59765625" style="12" customWidth="1"/>
    <col min="9223" max="9223" width="3.3984375" style="12" customWidth="1"/>
    <col min="9224" max="9224" width="3.19921875" style="12" customWidth="1"/>
    <col min="9225" max="9231" width="2.59765625" style="12" customWidth="1"/>
    <col min="9232" max="9232" width="3.59765625" style="12" customWidth="1"/>
    <col min="9233" max="9233" width="2.59765625" style="12" customWidth="1"/>
    <col min="9234" max="9234" width="2" style="12" customWidth="1"/>
    <col min="9235" max="9236" width="2.59765625" style="12" customWidth="1"/>
    <col min="9237" max="9237" width="2" style="12" customWidth="1"/>
    <col min="9238" max="9243" width="2.59765625" style="12" customWidth="1"/>
    <col min="9244" max="9244" width="2.3984375" style="12" customWidth="1"/>
    <col min="9245" max="9245" width="4.3984375" style="12" customWidth="1"/>
    <col min="9246" max="9247" width="0" style="12" hidden="1" customWidth="1"/>
    <col min="9248" max="9251" width="2.59765625" style="12" customWidth="1"/>
    <col min="9252" max="9252" width="2" style="12" customWidth="1"/>
    <col min="9253" max="9276" width="2.59765625" style="12" customWidth="1"/>
    <col min="9277" max="9471" width="9.59765625" style="12"/>
    <col min="9472" max="9473" width="2.59765625" style="12" customWidth="1"/>
    <col min="9474" max="9474" width="4.59765625" style="12" customWidth="1"/>
    <col min="9475" max="9478" width="2.59765625" style="12" customWidth="1"/>
    <col min="9479" max="9479" width="3.3984375" style="12" customWidth="1"/>
    <col min="9480" max="9480" width="3.19921875" style="12" customWidth="1"/>
    <col min="9481" max="9487" width="2.59765625" style="12" customWidth="1"/>
    <col min="9488" max="9488" width="3.59765625" style="12" customWidth="1"/>
    <col min="9489" max="9489" width="2.59765625" style="12" customWidth="1"/>
    <col min="9490" max="9490" width="2" style="12" customWidth="1"/>
    <col min="9491" max="9492" width="2.59765625" style="12" customWidth="1"/>
    <col min="9493" max="9493" width="2" style="12" customWidth="1"/>
    <col min="9494" max="9499" width="2.59765625" style="12" customWidth="1"/>
    <col min="9500" max="9500" width="2.3984375" style="12" customWidth="1"/>
    <col min="9501" max="9501" width="4.3984375" style="12" customWidth="1"/>
    <col min="9502" max="9503" width="0" style="12" hidden="1" customWidth="1"/>
    <col min="9504" max="9507" width="2.59765625" style="12" customWidth="1"/>
    <col min="9508" max="9508" width="2" style="12" customWidth="1"/>
    <col min="9509" max="9532" width="2.59765625" style="12" customWidth="1"/>
    <col min="9533" max="9727" width="9.59765625" style="12"/>
    <col min="9728" max="9729" width="2.59765625" style="12" customWidth="1"/>
    <col min="9730" max="9730" width="4.59765625" style="12" customWidth="1"/>
    <col min="9731" max="9734" width="2.59765625" style="12" customWidth="1"/>
    <col min="9735" max="9735" width="3.3984375" style="12" customWidth="1"/>
    <col min="9736" max="9736" width="3.19921875" style="12" customWidth="1"/>
    <col min="9737" max="9743" width="2.59765625" style="12" customWidth="1"/>
    <col min="9744" max="9744" width="3.59765625" style="12" customWidth="1"/>
    <col min="9745" max="9745" width="2.59765625" style="12" customWidth="1"/>
    <col min="9746" max="9746" width="2" style="12" customWidth="1"/>
    <col min="9747" max="9748" width="2.59765625" style="12" customWidth="1"/>
    <col min="9749" max="9749" width="2" style="12" customWidth="1"/>
    <col min="9750" max="9755" width="2.59765625" style="12" customWidth="1"/>
    <col min="9756" max="9756" width="2.3984375" style="12" customWidth="1"/>
    <col min="9757" max="9757" width="4.3984375" style="12" customWidth="1"/>
    <col min="9758" max="9759" width="0" style="12" hidden="1" customWidth="1"/>
    <col min="9760" max="9763" width="2.59765625" style="12" customWidth="1"/>
    <col min="9764" max="9764" width="2" style="12" customWidth="1"/>
    <col min="9765" max="9788" width="2.59765625" style="12" customWidth="1"/>
    <col min="9789" max="9983" width="9.59765625" style="12"/>
    <col min="9984" max="9985" width="2.59765625" style="12" customWidth="1"/>
    <col min="9986" max="9986" width="4.59765625" style="12" customWidth="1"/>
    <col min="9987" max="9990" width="2.59765625" style="12" customWidth="1"/>
    <col min="9991" max="9991" width="3.3984375" style="12" customWidth="1"/>
    <col min="9992" max="9992" width="3.19921875" style="12" customWidth="1"/>
    <col min="9993" max="9999" width="2.59765625" style="12" customWidth="1"/>
    <col min="10000" max="10000" width="3.59765625" style="12" customWidth="1"/>
    <col min="10001" max="10001" width="2.59765625" style="12" customWidth="1"/>
    <col min="10002" max="10002" width="2" style="12" customWidth="1"/>
    <col min="10003" max="10004" width="2.59765625" style="12" customWidth="1"/>
    <col min="10005" max="10005" width="2" style="12" customWidth="1"/>
    <col min="10006" max="10011" width="2.59765625" style="12" customWidth="1"/>
    <col min="10012" max="10012" width="2.3984375" style="12" customWidth="1"/>
    <col min="10013" max="10013" width="4.3984375" style="12" customWidth="1"/>
    <col min="10014" max="10015" width="0" style="12" hidden="1" customWidth="1"/>
    <col min="10016" max="10019" width="2.59765625" style="12" customWidth="1"/>
    <col min="10020" max="10020" width="2" style="12" customWidth="1"/>
    <col min="10021" max="10044" width="2.59765625" style="12" customWidth="1"/>
    <col min="10045" max="10239" width="9.59765625" style="12"/>
    <col min="10240" max="10241" width="2.59765625" style="12" customWidth="1"/>
    <col min="10242" max="10242" width="4.59765625" style="12" customWidth="1"/>
    <col min="10243" max="10246" width="2.59765625" style="12" customWidth="1"/>
    <col min="10247" max="10247" width="3.3984375" style="12" customWidth="1"/>
    <col min="10248" max="10248" width="3.19921875" style="12" customWidth="1"/>
    <col min="10249" max="10255" width="2.59765625" style="12" customWidth="1"/>
    <col min="10256" max="10256" width="3.59765625" style="12" customWidth="1"/>
    <col min="10257" max="10257" width="2.59765625" style="12" customWidth="1"/>
    <col min="10258" max="10258" width="2" style="12" customWidth="1"/>
    <col min="10259" max="10260" width="2.59765625" style="12" customWidth="1"/>
    <col min="10261" max="10261" width="2" style="12" customWidth="1"/>
    <col min="10262" max="10267" width="2.59765625" style="12" customWidth="1"/>
    <col min="10268" max="10268" width="2.3984375" style="12" customWidth="1"/>
    <col min="10269" max="10269" width="4.3984375" style="12" customWidth="1"/>
    <col min="10270" max="10271" width="0" style="12" hidden="1" customWidth="1"/>
    <col min="10272" max="10275" width="2.59765625" style="12" customWidth="1"/>
    <col min="10276" max="10276" width="2" style="12" customWidth="1"/>
    <col min="10277" max="10300" width="2.59765625" style="12" customWidth="1"/>
    <col min="10301" max="10495" width="9.59765625" style="12"/>
    <col min="10496" max="10497" width="2.59765625" style="12" customWidth="1"/>
    <col min="10498" max="10498" width="4.59765625" style="12" customWidth="1"/>
    <col min="10499" max="10502" width="2.59765625" style="12" customWidth="1"/>
    <col min="10503" max="10503" width="3.3984375" style="12" customWidth="1"/>
    <col min="10504" max="10504" width="3.19921875" style="12" customWidth="1"/>
    <col min="10505" max="10511" width="2.59765625" style="12" customWidth="1"/>
    <col min="10512" max="10512" width="3.59765625" style="12" customWidth="1"/>
    <col min="10513" max="10513" width="2.59765625" style="12" customWidth="1"/>
    <col min="10514" max="10514" width="2" style="12" customWidth="1"/>
    <col min="10515" max="10516" width="2.59765625" style="12" customWidth="1"/>
    <col min="10517" max="10517" width="2" style="12" customWidth="1"/>
    <col min="10518" max="10523" width="2.59765625" style="12" customWidth="1"/>
    <col min="10524" max="10524" width="2.3984375" style="12" customWidth="1"/>
    <col min="10525" max="10525" width="4.3984375" style="12" customWidth="1"/>
    <col min="10526" max="10527" width="0" style="12" hidden="1" customWidth="1"/>
    <col min="10528" max="10531" width="2.59765625" style="12" customWidth="1"/>
    <col min="10532" max="10532" width="2" style="12" customWidth="1"/>
    <col min="10533" max="10556" width="2.59765625" style="12" customWidth="1"/>
    <col min="10557" max="10751" width="9.59765625" style="12"/>
    <col min="10752" max="10753" width="2.59765625" style="12" customWidth="1"/>
    <col min="10754" max="10754" width="4.59765625" style="12" customWidth="1"/>
    <col min="10755" max="10758" width="2.59765625" style="12" customWidth="1"/>
    <col min="10759" max="10759" width="3.3984375" style="12" customWidth="1"/>
    <col min="10760" max="10760" width="3.19921875" style="12" customWidth="1"/>
    <col min="10761" max="10767" width="2.59765625" style="12" customWidth="1"/>
    <col min="10768" max="10768" width="3.59765625" style="12" customWidth="1"/>
    <col min="10769" max="10769" width="2.59765625" style="12" customWidth="1"/>
    <col min="10770" max="10770" width="2" style="12" customWidth="1"/>
    <col min="10771" max="10772" width="2.59765625" style="12" customWidth="1"/>
    <col min="10773" max="10773" width="2" style="12" customWidth="1"/>
    <col min="10774" max="10779" width="2.59765625" style="12" customWidth="1"/>
    <col min="10780" max="10780" width="2.3984375" style="12" customWidth="1"/>
    <col min="10781" max="10781" width="4.3984375" style="12" customWidth="1"/>
    <col min="10782" max="10783" width="0" style="12" hidden="1" customWidth="1"/>
    <col min="10784" max="10787" width="2.59765625" style="12" customWidth="1"/>
    <col min="10788" max="10788" width="2" style="12" customWidth="1"/>
    <col min="10789" max="10812" width="2.59765625" style="12" customWidth="1"/>
    <col min="10813" max="11007" width="9.59765625" style="12"/>
    <col min="11008" max="11009" width="2.59765625" style="12" customWidth="1"/>
    <col min="11010" max="11010" width="4.59765625" style="12" customWidth="1"/>
    <col min="11011" max="11014" width="2.59765625" style="12" customWidth="1"/>
    <col min="11015" max="11015" width="3.3984375" style="12" customWidth="1"/>
    <col min="11016" max="11016" width="3.19921875" style="12" customWidth="1"/>
    <col min="11017" max="11023" width="2.59765625" style="12" customWidth="1"/>
    <col min="11024" max="11024" width="3.59765625" style="12" customWidth="1"/>
    <col min="11025" max="11025" width="2.59765625" style="12" customWidth="1"/>
    <col min="11026" max="11026" width="2" style="12" customWidth="1"/>
    <col min="11027" max="11028" width="2.59765625" style="12" customWidth="1"/>
    <col min="11029" max="11029" width="2" style="12" customWidth="1"/>
    <col min="11030" max="11035" width="2.59765625" style="12" customWidth="1"/>
    <col min="11036" max="11036" width="2.3984375" style="12" customWidth="1"/>
    <col min="11037" max="11037" width="4.3984375" style="12" customWidth="1"/>
    <col min="11038" max="11039" width="0" style="12" hidden="1" customWidth="1"/>
    <col min="11040" max="11043" width="2.59765625" style="12" customWidth="1"/>
    <col min="11044" max="11044" width="2" style="12" customWidth="1"/>
    <col min="11045" max="11068" width="2.59765625" style="12" customWidth="1"/>
    <col min="11069" max="11263" width="9.59765625" style="12"/>
    <col min="11264" max="11265" width="2.59765625" style="12" customWidth="1"/>
    <col min="11266" max="11266" width="4.59765625" style="12" customWidth="1"/>
    <col min="11267" max="11270" width="2.59765625" style="12" customWidth="1"/>
    <col min="11271" max="11271" width="3.3984375" style="12" customWidth="1"/>
    <col min="11272" max="11272" width="3.19921875" style="12" customWidth="1"/>
    <col min="11273" max="11279" width="2.59765625" style="12" customWidth="1"/>
    <col min="11280" max="11280" width="3.59765625" style="12" customWidth="1"/>
    <col min="11281" max="11281" width="2.59765625" style="12" customWidth="1"/>
    <col min="11282" max="11282" width="2" style="12" customWidth="1"/>
    <col min="11283" max="11284" width="2.59765625" style="12" customWidth="1"/>
    <col min="11285" max="11285" width="2" style="12" customWidth="1"/>
    <col min="11286" max="11291" width="2.59765625" style="12" customWidth="1"/>
    <col min="11292" max="11292" width="2.3984375" style="12" customWidth="1"/>
    <col min="11293" max="11293" width="4.3984375" style="12" customWidth="1"/>
    <col min="11294" max="11295" width="0" style="12" hidden="1" customWidth="1"/>
    <col min="11296" max="11299" width="2.59765625" style="12" customWidth="1"/>
    <col min="11300" max="11300" width="2" style="12" customWidth="1"/>
    <col min="11301" max="11324" width="2.59765625" style="12" customWidth="1"/>
    <col min="11325" max="11519" width="9.59765625" style="12"/>
    <col min="11520" max="11521" width="2.59765625" style="12" customWidth="1"/>
    <col min="11522" max="11522" width="4.59765625" style="12" customWidth="1"/>
    <col min="11523" max="11526" width="2.59765625" style="12" customWidth="1"/>
    <col min="11527" max="11527" width="3.3984375" style="12" customWidth="1"/>
    <col min="11528" max="11528" width="3.19921875" style="12" customWidth="1"/>
    <col min="11529" max="11535" width="2.59765625" style="12" customWidth="1"/>
    <col min="11536" max="11536" width="3.59765625" style="12" customWidth="1"/>
    <col min="11537" max="11537" width="2.59765625" style="12" customWidth="1"/>
    <col min="11538" max="11538" width="2" style="12" customWidth="1"/>
    <col min="11539" max="11540" width="2.59765625" style="12" customWidth="1"/>
    <col min="11541" max="11541" width="2" style="12" customWidth="1"/>
    <col min="11542" max="11547" width="2.59765625" style="12" customWidth="1"/>
    <col min="11548" max="11548" width="2.3984375" style="12" customWidth="1"/>
    <col min="11549" max="11549" width="4.3984375" style="12" customWidth="1"/>
    <col min="11550" max="11551" width="0" style="12" hidden="1" customWidth="1"/>
    <col min="11552" max="11555" width="2.59765625" style="12" customWidth="1"/>
    <col min="11556" max="11556" width="2" style="12" customWidth="1"/>
    <col min="11557" max="11580" width="2.59765625" style="12" customWidth="1"/>
    <col min="11581" max="11775" width="9.59765625" style="12"/>
    <col min="11776" max="11777" width="2.59765625" style="12" customWidth="1"/>
    <col min="11778" max="11778" width="4.59765625" style="12" customWidth="1"/>
    <col min="11779" max="11782" width="2.59765625" style="12" customWidth="1"/>
    <col min="11783" max="11783" width="3.3984375" style="12" customWidth="1"/>
    <col min="11784" max="11784" width="3.19921875" style="12" customWidth="1"/>
    <col min="11785" max="11791" width="2.59765625" style="12" customWidth="1"/>
    <col min="11792" max="11792" width="3.59765625" style="12" customWidth="1"/>
    <col min="11793" max="11793" width="2.59765625" style="12" customWidth="1"/>
    <col min="11794" max="11794" width="2" style="12" customWidth="1"/>
    <col min="11795" max="11796" width="2.59765625" style="12" customWidth="1"/>
    <col min="11797" max="11797" width="2" style="12" customWidth="1"/>
    <col min="11798" max="11803" width="2.59765625" style="12" customWidth="1"/>
    <col min="11804" max="11804" width="2.3984375" style="12" customWidth="1"/>
    <col min="11805" max="11805" width="4.3984375" style="12" customWidth="1"/>
    <col min="11806" max="11807" width="0" style="12" hidden="1" customWidth="1"/>
    <col min="11808" max="11811" width="2.59765625" style="12" customWidth="1"/>
    <col min="11812" max="11812" width="2" style="12" customWidth="1"/>
    <col min="11813" max="11836" width="2.59765625" style="12" customWidth="1"/>
    <col min="11837" max="12031" width="9.59765625" style="12"/>
    <col min="12032" max="12033" width="2.59765625" style="12" customWidth="1"/>
    <col min="12034" max="12034" width="4.59765625" style="12" customWidth="1"/>
    <col min="12035" max="12038" width="2.59765625" style="12" customWidth="1"/>
    <col min="12039" max="12039" width="3.3984375" style="12" customWidth="1"/>
    <col min="12040" max="12040" width="3.19921875" style="12" customWidth="1"/>
    <col min="12041" max="12047" width="2.59765625" style="12" customWidth="1"/>
    <col min="12048" max="12048" width="3.59765625" style="12" customWidth="1"/>
    <col min="12049" max="12049" width="2.59765625" style="12" customWidth="1"/>
    <col min="12050" max="12050" width="2" style="12" customWidth="1"/>
    <col min="12051" max="12052" width="2.59765625" style="12" customWidth="1"/>
    <col min="12053" max="12053" width="2" style="12" customWidth="1"/>
    <col min="12054" max="12059" width="2.59765625" style="12" customWidth="1"/>
    <col min="12060" max="12060" width="2.3984375" style="12" customWidth="1"/>
    <col min="12061" max="12061" width="4.3984375" style="12" customWidth="1"/>
    <col min="12062" max="12063" width="0" style="12" hidden="1" customWidth="1"/>
    <col min="12064" max="12067" width="2.59765625" style="12" customWidth="1"/>
    <col min="12068" max="12068" width="2" style="12" customWidth="1"/>
    <col min="12069" max="12092" width="2.59765625" style="12" customWidth="1"/>
    <col min="12093" max="12287" width="9.59765625" style="12"/>
    <col min="12288" max="12289" width="2.59765625" style="12" customWidth="1"/>
    <col min="12290" max="12290" width="4.59765625" style="12" customWidth="1"/>
    <col min="12291" max="12294" width="2.59765625" style="12" customWidth="1"/>
    <col min="12295" max="12295" width="3.3984375" style="12" customWidth="1"/>
    <col min="12296" max="12296" width="3.19921875" style="12" customWidth="1"/>
    <col min="12297" max="12303" width="2.59765625" style="12" customWidth="1"/>
    <col min="12304" max="12304" width="3.59765625" style="12" customWidth="1"/>
    <col min="12305" max="12305" width="2.59765625" style="12" customWidth="1"/>
    <col min="12306" max="12306" width="2" style="12" customWidth="1"/>
    <col min="12307" max="12308" width="2.59765625" style="12" customWidth="1"/>
    <col min="12309" max="12309" width="2" style="12" customWidth="1"/>
    <col min="12310" max="12315" width="2.59765625" style="12" customWidth="1"/>
    <col min="12316" max="12316" width="2.3984375" style="12" customWidth="1"/>
    <col min="12317" max="12317" width="4.3984375" style="12" customWidth="1"/>
    <col min="12318" max="12319" width="0" style="12" hidden="1" customWidth="1"/>
    <col min="12320" max="12323" width="2.59765625" style="12" customWidth="1"/>
    <col min="12324" max="12324" width="2" style="12" customWidth="1"/>
    <col min="12325" max="12348" width="2.59765625" style="12" customWidth="1"/>
    <col min="12349" max="12543" width="9.59765625" style="12"/>
    <col min="12544" max="12545" width="2.59765625" style="12" customWidth="1"/>
    <col min="12546" max="12546" width="4.59765625" style="12" customWidth="1"/>
    <col min="12547" max="12550" width="2.59765625" style="12" customWidth="1"/>
    <col min="12551" max="12551" width="3.3984375" style="12" customWidth="1"/>
    <col min="12552" max="12552" width="3.19921875" style="12" customWidth="1"/>
    <col min="12553" max="12559" width="2.59765625" style="12" customWidth="1"/>
    <col min="12560" max="12560" width="3.59765625" style="12" customWidth="1"/>
    <col min="12561" max="12561" width="2.59765625" style="12" customWidth="1"/>
    <col min="12562" max="12562" width="2" style="12" customWidth="1"/>
    <col min="12563" max="12564" width="2.59765625" style="12" customWidth="1"/>
    <col min="12565" max="12565" width="2" style="12" customWidth="1"/>
    <col min="12566" max="12571" width="2.59765625" style="12" customWidth="1"/>
    <col min="12572" max="12572" width="2.3984375" style="12" customWidth="1"/>
    <col min="12573" max="12573" width="4.3984375" style="12" customWidth="1"/>
    <col min="12574" max="12575" width="0" style="12" hidden="1" customWidth="1"/>
    <col min="12576" max="12579" width="2.59765625" style="12" customWidth="1"/>
    <col min="12580" max="12580" width="2" style="12" customWidth="1"/>
    <col min="12581" max="12604" width="2.59765625" style="12" customWidth="1"/>
    <col min="12605" max="12799" width="9.59765625" style="12"/>
    <col min="12800" max="12801" width="2.59765625" style="12" customWidth="1"/>
    <col min="12802" max="12802" width="4.59765625" style="12" customWidth="1"/>
    <col min="12803" max="12806" width="2.59765625" style="12" customWidth="1"/>
    <col min="12807" max="12807" width="3.3984375" style="12" customWidth="1"/>
    <col min="12808" max="12808" width="3.19921875" style="12" customWidth="1"/>
    <col min="12809" max="12815" width="2.59765625" style="12" customWidth="1"/>
    <col min="12816" max="12816" width="3.59765625" style="12" customWidth="1"/>
    <col min="12817" max="12817" width="2.59765625" style="12" customWidth="1"/>
    <col min="12818" max="12818" width="2" style="12" customWidth="1"/>
    <col min="12819" max="12820" width="2.59765625" style="12" customWidth="1"/>
    <col min="12821" max="12821" width="2" style="12" customWidth="1"/>
    <col min="12822" max="12827" width="2.59765625" style="12" customWidth="1"/>
    <col min="12828" max="12828" width="2.3984375" style="12" customWidth="1"/>
    <col min="12829" max="12829" width="4.3984375" style="12" customWidth="1"/>
    <col min="12830" max="12831" width="0" style="12" hidden="1" customWidth="1"/>
    <col min="12832" max="12835" width="2.59765625" style="12" customWidth="1"/>
    <col min="12836" max="12836" width="2" style="12" customWidth="1"/>
    <col min="12837" max="12860" width="2.59765625" style="12" customWidth="1"/>
    <col min="12861" max="13055" width="9.59765625" style="12"/>
    <col min="13056" max="13057" width="2.59765625" style="12" customWidth="1"/>
    <col min="13058" max="13058" width="4.59765625" style="12" customWidth="1"/>
    <col min="13059" max="13062" width="2.59765625" style="12" customWidth="1"/>
    <col min="13063" max="13063" width="3.3984375" style="12" customWidth="1"/>
    <col min="13064" max="13064" width="3.19921875" style="12" customWidth="1"/>
    <col min="13065" max="13071" width="2.59765625" style="12" customWidth="1"/>
    <col min="13072" max="13072" width="3.59765625" style="12" customWidth="1"/>
    <col min="13073" max="13073" width="2.59765625" style="12" customWidth="1"/>
    <col min="13074" max="13074" width="2" style="12" customWidth="1"/>
    <col min="13075" max="13076" width="2.59765625" style="12" customWidth="1"/>
    <col min="13077" max="13077" width="2" style="12" customWidth="1"/>
    <col min="13078" max="13083" width="2.59765625" style="12" customWidth="1"/>
    <col min="13084" max="13084" width="2.3984375" style="12" customWidth="1"/>
    <col min="13085" max="13085" width="4.3984375" style="12" customWidth="1"/>
    <col min="13086" max="13087" width="0" style="12" hidden="1" customWidth="1"/>
    <col min="13088" max="13091" width="2.59765625" style="12" customWidth="1"/>
    <col min="13092" max="13092" width="2" style="12" customWidth="1"/>
    <col min="13093" max="13116" width="2.59765625" style="12" customWidth="1"/>
    <col min="13117" max="13311" width="9.59765625" style="12"/>
    <col min="13312" max="13313" width="2.59765625" style="12" customWidth="1"/>
    <col min="13314" max="13314" width="4.59765625" style="12" customWidth="1"/>
    <col min="13315" max="13318" width="2.59765625" style="12" customWidth="1"/>
    <col min="13319" max="13319" width="3.3984375" style="12" customWidth="1"/>
    <col min="13320" max="13320" width="3.19921875" style="12" customWidth="1"/>
    <col min="13321" max="13327" width="2.59765625" style="12" customWidth="1"/>
    <col min="13328" max="13328" width="3.59765625" style="12" customWidth="1"/>
    <col min="13329" max="13329" width="2.59765625" style="12" customWidth="1"/>
    <col min="13330" max="13330" width="2" style="12" customWidth="1"/>
    <col min="13331" max="13332" width="2.59765625" style="12" customWidth="1"/>
    <col min="13333" max="13333" width="2" style="12" customWidth="1"/>
    <col min="13334" max="13339" width="2.59765625" style="12" customWidth="1"/>
    <col min="13340" max="13340" width="2.3984375" style="12" customWidth="1"/>
    <col min="13341" max="13341" width="4.3984375" style="12" customWidth="1"/>
    <col min="13342" max="13343" width="0" style="12" hidden="1" customWidth="1"/>
    <col min="13344" max="13347" width="2.59765625" style="12" customWidth="1"/>
    <col min="13348" max="13348" width="2" style="12" customWidth="1"/>
    <col min="13349" max="13372" width="2.59765625" style="12" customWidth="1"/>
    <col min="13373" max="13567" width="9.59765625" style="12"/>
    <col min="13568" max="13569" width="2.59765625" style="12" customWidth="1"/>
    <col min="13570" max="13570" width="4.59765625" style="12" customWidth="1"/>
    <col min="13571" max="13574" width="2.59765625" style="12" customWidth="1"/>
    <col min="13575" max="13575" width="3.3984375" style="12" customWidth="1"/>
    <col min="13576" max="13576" width="3.19921875" style="12" customWidth="1"/>
    <col min="13577" max="13583" width="2.59765625" style="12" customWidth="1"/>
    <col min="13584" max="13584" width="3.59765625" style="12" customWidth="1"/>
    <col min="13585" max="13585" width="2.59765625" style="12" customWidth="1"/>
    <col min="13586" max="13586" width="2" style="12" customWidth="1"/>
    <col min="13587" max="13588" width="2.59765625" style="12" customWidth="1"/>
    <col min="13589" max="13589" width="2" style="12" customWidth="1"/>
    <col min="13590" max="13595" width="2.59765625" style="12" customWidth="1"/>
    <col min="13596" max="13596" width="2.3984375" style="12" customWidth="1"/>
    <col min="13597" max="13597" width="4.3984375" style="12" customWidth="1"/>
    <col min="13598" max="13599" width="0" style="12" hidden="1" customWidth="1"/>
    <col min="13600" max="13603" width="2.59765625" style="12" customWidth="1"/>
    <col min="13604" max="13604" width="2" style="12" customWidth="1"/>
    <col min="13605" max="13628" width="2.59765625" style="12" customWidth="1"/>
    <col min="13629" max="13823" width="9.59765625" style="12"/>
    <col min="13824" max="13825" width="2.59765625" style="12" customWidth="1"/>
    <col min="13826" max="13826" width="4.59765625" style="12" customWidth="1"/>
    <col min="13827" max="13830" width="2.59765625" style="12" customWidth="1"/>
    <col min="13831" max="13831" width="3.3984375" style="12" customWidth="1"/>
    <col min="13832" max="13832" width="3.19921875" style="12" customWidth="1"/>
    <col min="13833" max="13839" width="2.59765625" style="12" customWidth="1"/>
    <col min="13840" max="13840" width="3.59765625" style="12" customWidth="1"/>
    <col min="13841" max="13841" width="2.59765625" style="12" customWidth="1"/>
    <col min="13842" max="13842" width="2" style="12" customWidth="1"/>
    <col min="13843" max="13844" width="2.59765625" style="12" customWidth="1"/>
    <col min="13845" max="13845" width="2" style="12" customWidth="1"/>
    <col min="13846" max="13851" width="2.59765625" style="12" customWidth="1"/>
    <col min="13852" max="13852" width="2.3984375" style="12" customWidth="1"/>
    <col min="13853" max="13853" width="4.3984375" style="12" customWidth="1"/>
    <col min="13854" max="13855" width="0" style="12" hidden="1" customWidth="1"/>
    <col min="13856" max="13859" width="2.59765625" style="12" customWidth="1"/>
    <col min="13860" max="13860" width="2" style="12" customWidth="1"/>
    <col min="13861" max="13884" width="2.59765625" style="12" customWidth="1"/>
    <col min="13885" max="14079" width="9.59765625" style="12"/>
    <col min="14080" max="14081" width="2.59765625" style="12" customWidth="1"/>
    <col min="14082" max="14082" width="4.59765625" style="12" customWidth="1"/>
    <col min="14083" max="14086" width="2.59765625" style="12" customWidth="1"/>
    <col min="14087" max="14087" width="3.3984375" style="12" customWidth="1"/>
    <col min="14088" max="14088" width="3.19921875" style="12" customWidth="1"/>
    <col min="14089" max="14095" width="2.59765625" style="12" customWidth="1"/>
    <col min="14096" max="14096" width="3.59765625" style="12" customWidth="1"/>
    <col min="14097" max="14097" width="2.59765625" style="12" customWidth="1"/>
    <col min="14098" max="14098" width="2" style="12" customWidth="1"/>
    <col min="14099" max="14100" width="2.59765625" style="12" customWidth="1"/>
    <col min="14101" max="14101" width="2" style="12" customWidth="1"/>
    <col min="14102" max="14107" width="2.59765625" style="12" customWidth="1"/>
    <col min="14108" max="14108" width="2.3984375" style="12" customWidth="1"/>
    <col min="14109" max="14109" width="4.3984375" style="12" customWidth="1"/>
    <col min="14110" max="14111" width="0" style="12" hidden="1" customWidth="1"/>
    <col min="14112" max="14115" width="2.59765625" style="12" customWidth="1"/>
    <col min="14116" max="14116" width="2" style="12" customWidth="1"/>
    <col min="14117" max="14140" width="2.59765625" style="12" customWidth="1"/>
    <col min="14141" max="14335" width="9.59765625" style="12"/>
    <col min="14336" max="14337" width="2.59765625" style="12" customWidth="1"/>
    <col min="14338" max="14338" width="4.59765625" style="12" customWidth="1"/>
    <col min="14339" max="14342" width="2.59765625" style="12" customWidth="1"/>
    <col min="14343" max="14343" width="3.3984375" style="12" customWidth="1"/>
    <col min="14344" max="14344" width="3.19921875" style="12" customWidth="1"/>
    <col min="14345" max="14351" width="2.59765625" style="12" customWidth="1"/>
    <col min="14352" max="14352" width="3.59765625" style="12" customWidth="1"/>
    <col min="14353" max="14353" width="2.59765625" style="12" customWidth="1"/>
    <col min="14354" max="14354" width="2" style="12" customWidth="1"/>
    <col min="14355" max="14356" width="2.59765625" style="12" customWidth="1"/>
    <col min="14357" max="14357" width="2" style="12" customWidth="1"/>
    <col min="14358" max="14363" width="2.59765625" style="12" customWidth="1"/>
    <col min="14364" max="14364" width="2.3984375" style="12" customWidth="1"/>
    <col min="14365" max="14365" width="4.3984375" style="12" customWidth="1"/>
    <col min="14366" max="14367" width="0" style="12" hidden="1" customWidth="1"/>
    <col min="14368" max="14371" width="2.59765625" style="12" customWidth="1"/>
    <col min="14372" max="14372" width="2" style="12" customWidth="1"/>
    <col min="14373" max="14396" width="2.59765625" style="12" customWidth="1"/>
    <col min="14397" max="14591" width="9.59765625" style="12"/>
    <col min="14592" max="14593" width="2.59765625" style="12" customWidth="1"/>
    <col min="14594" max="14594" width="4.59765625" style="12" customWidth="1"/>
    <col min="14595" max="14598" width="2.59765625" style="12" customWidth="1"/>
    <col min="14599" max="14599" width="3.3984375" style="12" customWidth="1"/>
    <col min="14600" max="14600" width="3.19921875" style="12" customWidth="1"/>
    <col min="14601" max="14607" width="2.59765625" style="12" customWidth="1"/>
    <col min="14608" max="14608" width="3.59765625" style="12" customWidth="1"/>
    <col min="14609" max="14609" width="2.59765625" style="12" customWidth="1"/>
    <col min="14610" max="14610" width="2" style="12" customWidth="1"/>
    <col min="14611" max="14612" width="2.59765625" style="12" customWidth="1"/>
    <col min="14613" max="14613" width="2" style="12" customWidth="1"/>
    <col min="14614" max="14619" width="2.59765625" style="12" customWidth="1"/>
    <col min="14620" max="14620" width="2.3984375" style="12" customWidth="1"/>
    <col min="14621" max="14621" width="4.3984375" style="12" customWidth="1"/>
    <col min="14622" max="14623" width="0" style="12" hidden="1" customWidth="1"/>
    <col min="14624" max="14627" width="2.59765625" style="12" customWidth="1"/>
    <col min="14628" max="14628" width="2" style="12" customWidth="1"/>
    <col min="14629" max="14652" width="2.59765625" style="12" customWidth="1"/>
    <col min="14653" max="14847" width="9.59765625" style="12"/>
    <col min="14848" max="14849" width="2.59765625" style="12" customWidth="1"/>
    <col min="14850" max="14850" width="4.59765625" style="12" customWidth="1"/>
    <col min="14851" max="14854" width="2.59765625" style="12" customWidth="1"/>
    <col min="14855" max="14855" width="3.3984375" style="12" customWidth="1"/>
    <col min="14856" max="14856" width="3.19921875" style="12" customWidth="1"/>
    <col min="14857" max="14863" width="2.59765625" style="12" customWidth="1"/>
    <col min="14864" max="14864" width="3.59765625" style="12" customWidth="1"/>
    <col min="14865" max="14865" width="2.59765625" style="12" customWidth="1"/>
    <col min="14866" max="14866" width="2" style="12" customWidth="1"/>
    <col min="14867" max="14868" width="2.59765625" style="12" customWidth="1"/>
    <col min="14869" max="14869" width="2" style="12" customWidth="1"/>
    <col min="14870" max="14875" width="2.59765625" style="12" customWidth="1"/>
    <col min="14876" max="14876" width="2.3984375" style="12" customWidth="1"/>
    <col min="14877" max="14877" width="4.3984375" style="12" customWidth="1"/>
    <col min="14878" max="14879" width="0" style="12" hidden="1" customWidth="1"/>
    <col min="14880" max="14883" width="2.59765625" style="12" customWidth="1"/>
    <col min="14884" max="14884" width="2" style="12" customWidth="1"/>
    <col min="14885" max="14908" width="2.59765625" style="12" customWidth="1"/>
    <col min="14909" max="15103" width="9.59765625" style="12"/>
    <col min="15104" max="15105" width="2.59765625" style="12" customWidth="1"/>
    <col min="15106" max="15106" width="4.59765625" style="12" customWidth="1"/>
    <col min="15107" max="15110" width="2.59765625" style="12" customWidth="1"/>
    <col min="15111" max="15111" width="3.3984375" style="12" customWidth="1"/>
    <col min="15112" max="15112" width="3.19921875" style="12" customWidth="1"/>
    <col min="15113" max="15119" width="2.59765625" style="12" customWidth="1"/>
    <col min="15120" max="15120" width="3.59765625" style="12" customWidth="1"/>
    <col min="15121" max="15121" width="2.59765625" style="12" customWidth="1"/>
    <col min="15122" max="15122" width="2" style="12" customWidth="1"/>
    <col min="15123" max="15124" width="2.59765625" style="12" customWidth="1"/>
    <col min="15125" max="15125" width="2" style="12" customWidth="1"/>
    <col min="15126" max="15131" width="2.59765625" style="12" customWidth="1"/>
    <col min="15132" max="15132" width="2.3984375" style="12" customWidth="1"/>
    <col min="15133" max="15133" width="4.3984375" style="12" customWidth="1"/>
    <col min="15134" max="15135" width="0" style="12" hidden="1" customWidth="1"/>
    <col min="15136" max="15139" width="2.59765625" style="12" customWidth="1"/>
    <col min="15140" max="15140" width="2" style="12" customWidth="1"/>
    <col min="15141" max="15164" width="2.59765625" style="12" customWidth="1"/>
    <col min="15165" max="15359" width="9.59765625" style="12"/>
    <col min="15360" max="15361" width="2.59765625" style="12" customWidth="1"/>
    <col min="15362" max="15362" width="4.59765625" style="12" customWidth="1"/>
    <col min="15363" max="15366" width="2.59765625" style="12" customWidth="1"/>
    <col min="15367" max="15367" width="3.3984375" style="12" customWidth="1"/>
    <col min="15368" max="15368" width="3.19921875" style="12" customWidth="1"/>
    <col min="15369" max="15375" width="2.59765625" style="12" customWidth="1"/>
    <col min="15376" max="15376" width="3.59765625" style="12" customWidth="1"/>
    <col min="15377" max="15377" width="2.59765625" style="12" customWidth="1"/>
    <col min="15378" max="15378" width="2" style="12" customWidth="1"/>
    <col min="15379" max="15380" width="2.59765625" style="12" customWidth="1"/>
    <col min="15381" max="15381" width="2" style="12" customWidth="1"/>
    <col min="15382" max="15387" width="2.59765625" style="12" customWidth="1"/>
    <col min="15388" max="15388" width="2.3984375" style="12" customWidth="1"/>
    <col min="15389" max="15389" width="4.3984375" style="12" customWidth="1"/>
    <col min="15390" max="15391" width="0" style="12" hidden="1" customWidth="1"/>
    <col min="15392" max="15395" width="2.59765625" style="12" customWidth="1"/>
    <col min="15396" max="15396" width="2" style="12" customWidth="1"/>
    <col min="15397" max="15420" width="2.59765625" style="12" customWidth="1"/>
    <col min="15421" max="15615" width="9.59765625" style="12"/>
    <col min="15616" max="15617" width="2.59765625" style="12" customWidth="1"/>
    <col min="15618" max="15618" width="4.59765625" style="12" customWidth="1"/>
    <col min="15619" max="15622" width="2.59765625" style="12" customWidth="1"/>
    <col min="15623" max="15623" width="3.3984375" style="12" customWidth="1"/>
    <col min="15624" max="15624" width="3.19921875" style="12" customWidth="1"/>
    <col min="15625" max="15631" width="2.59765625" style="12" customWidth="1"/>
    <col min="15632" max="15632" width="3.59765625" style="12" customWidth="1"/>
    <col min="15633" max="15633" width="2.59765625" style="12" customWidth="1"/>
    <col min="15634" max="15634" width="2" style="12" customWidth="1"/>
    <col min="15635" max="15636" width="2.59765625" style="12" customWidth="1"/>
    <col min="15637" max="15637" width="2" style="12" customWidth="1"/>
    <col min="15638" max="15643" width="2.59765625" style="12" customWidth="1"/>
    <col min="15644" max="15644" width="2.3984375" style="12" customWidth="1"/>
    <col min="15645" max="15645" width="4.3984375" style="12" customWidth="1"/>
    <col min="15646" max="15647" width="0" style="12" hidden="1" customWidth="1"/>
    <col min="15648" max="15651" width="2.59765625" style="12" customWidth="1"/>
    <col min="15652" max="15652" width="2" style="12" customWidth="1"/>
    <col min="15653" max="15676" width="2.59765625" style="12" customWidth="1"/>
    <col min="15677" max="15871" width="9.59765625" style="12"/>
    <col min="15872" max="15873" width="2.59765625" style="12" customWidth="1"/>
    <col min="15874" max="15874" width="4.59765625" style="12" customWidth="1"/>
    <col min="15875" max="15878" width="2.59765625" style="12" customWidth="1"/>
    <col min="15879" max="15879" width="3.3984375" style="12" customWidth="1"/>
    <col min="15880" max="15880" width="3.19921875" style="12" customWidth="1"/>
    <col min="15881" max="15887" width="2.59765625" style="12" customWidth="1"/>
    <col min="15888" max="15888" width="3.59765625" style="12" customWidth="1"/>
    <col min="15889" max="15889" width="2.59765625" style="12" customWidth="1"/>
    <col min="15890" max="15890" width="2" style="12" customWidth="1"/>
    <col min="15891" max="15892" width="2.59765625" style="12" customWidth="1"/>
    <col min="15893" max="15893" width="2" style="12" customWidth="1"/>
    <col min="15894" max="15899" width="2.59765625" style="12" customWidth="1"/>
    <col min="15900" max="15900" width="2.3984375" style="12" customWidth="1"/>
    <col min="15901" max="15901" width="4.3984375" style="12" customWidth="1"/>
    <col min="15902" max="15903" width="0" style="12" hidden="1" customWidth="1"/>
    <col min="15904" max="15907" width="2.59765625" style="12" customWidth="1"/>
    <col min="15908" max="15908" width="2" style="12" customWidth="1"/>
    <col min="15909" max="15932" width="2.59765625" style="12" customWidth="1"/>
    <col min="15933" max="16127" width="9.59765625" style="12"/>
    <col min="16128" max="16129" width="2.59765625" style="12" customWidth="1"/>
    <col min="16130" max="16130" width="4.59765625" style="12" customWidth="1"/>
    <col min="16131" max="16134" width="2.59765625" style="12" customWidth="1"/>
    <col min="16135" max="16135" width="3.3984375" style="12" customWidth="1"/>
    <col min="16136" max="16136" width="3.19921875" style="12" customWidth="1"/>
    <col min="16137" max="16143" width="2.59765625" style="12" customWidth="1"/>
    <col min="16144" max="16144" width="3.59765625" style="12" customWidth="1"/>
    <col min="16145" max="16145" width="2.59765625" style="12" customWidth="1"/>
    <col min="16146" max="16146" width="2" style="12" customWidth="1"/>
    <col min="16147" max="16148" width="2.59765625" style="12" customWidth="1"/>
    <col min="16149" max="16149" width="2" style="12" customWidth="1"/>
    <col min="16150" max="16155" width="2.59765625" style="12" customWidth="1"/>
    <col min="16156" max="16156" width="2.3984375" style="12" customWidth="1"/>
    <col min="16157" max="16157" width="4.3984375" style="12" customWidth="1"/>
    <col min="16158" max="16159" width="0" style="12" hidden="1" customWidth="1"/>
    <col min="16160" max="16163" width="2.59765625" style="12" customWidth="1"/>
    <col min="16164" max="16164" width="2" style="12" customWidth="1"/>
    <col min="16165" max="16188" width="2.59765625" style="12" customWidth="1"/>
    <col min="16189" max="16384" width="9.59765625" style="12"/>
  </cols>
  <sheetData>
    <row r="1" spans="1:74" ht="2.25" customHeigh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row>
    <row r="2" spans="1:74" ht="1.5" customHeight="1">
      <c r="A2" s="99"/>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2"/>
    </row>
    <row r="3" spans="1:74" ht="11.25" customHeight="1">
      <c r="A3" s="99"/>
      <c r="B3" s="119"/>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03"/>
    </row>
    <row r="4" spans="1:74" ht="19.7" customHeight="1">
      <c r="A4" s="99"/>
      <c r="B4" s="870" t="s">
        <v>187</v>
      </c>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c r="AD4" s="871"/>
      <c r="AE4" s="871"/>
      <c r="AF4" s="871"/>
      <c r="AG4" s="871"/>
      <c r="AH4" s="871"/>
      <c r="AI4" s="871"/>
      <c r="AJ4" s="871"/>
      <c r="AK4" s="871"/>
      <c r="AL4" s="871"/>
      <c r="AM4" s="871"/>
      <c r="AN4" s="871"/>
      <c r="AO4" s="871"/>
      <c r="AP4" s="871"/>
      <c r="AQ4" s="871"/>
      <c r="AR4" s="871"/>
      <c r="AS4" s="871"/>
      <c r="AT4" s="871"/>
      <c r="AU4" s="871"/>
      <c r="AV4" s="871"/>
      <c r="AW4" s="871"/>
      <c r="AX4" s="871"/>
      <c r="AY4" s="871"/>
      <c r="AZ4" s="871"/>
      <c r="BA4" s="871"/>
      <c r="BB4" s="871"/>
      <c r="BC4" s="871"/>
      <c r="BD4" s="871"/>
      <c r="BE4" s="871"/>
      <c r="BF4" s="871"/>
      <c r="BG4" s="871"/>
      <c r="BH4" s="871"/>
      <c r="BI4" s="871"/>
      <c r="BJ4" s="871"/>
      <c r="BK4" s="872"/>
      <c r="BU4" s="1"/>
      <c r="BV4" s="1"/>
    </row>
    <row r="5" spans="1:74" ht="22.5" customHeight="1">
      <c r="A5" s="99"/>
      <c r="B5" s="861" t="s">
        <v>188</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c r="AF5" s="862"/>
      <c r="AG5" s="862"/>
      <c r="AH5" s="862"/>
      <c r="AI5" s="862"/>
      <c r="AJ5" s="862"/>
      <c r="AK5" s="862"/>
      <c r="AL5" s="862"/>
      <c r="AM5" s="862"/>
      <c r="AN5" s="862"/>
      <c r="AO5" s="862"/>
      <c r="AP5" s="862"/>
      <c r="AQ5" s="862"/>
      <c r="AR5" s="862"/>
      <c r="AS5" s="862"/>
      <c r="AT5" s="862"/>
      <c r="AU5" s="862"/>
      <c r="AV5" s="862"/>
      <c r="AW5" s="862"/>
      <c r="AX5" s="862"/>
      <c r="AY5" s="862"/>
      <c r="AZ5" s="862"/>
      <c r="BA5" s="862"/>
      <c r="BB5" s="862"/>
      <c r="BC5" s="862"/>
      <c r="BD5" s="862"/>
      <c r="BE5" s="862"/>
      <c r="BF5" s="862"/>
      <c r="BG5" s="862"/>
      <c r="BH5" s="862"/>
      <c r="BI5" s="862"/>
      <c r="BJ5" s="862"/>
      <c r="BK5" s="103"/>
      <c r="BN5"/>
      <c r="BO5"/>
      <c r="BP5"/>
      <c r="BQ5"/>
      <c r="BR5"/>
      <c r="BS5"/>
      <c r="BT5"/>
      <c r="BU5"/>
      <c r="BV5"/>
    </row>
    <row r="6" spans="1:74" ht="12" customHeight="1">
      <c r="A6" s="99"/>
      <c r="B6" s="140"/>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03"/>
      <c r="BN6"/>
      <c r="BO6"/>
      <c r="BP6"/>
      <c r="BQ6"/>
      <c r="BR6"/>
      <c r="BS6"/>
      <c r="BT6"/>
      <c r="BU6"/>
      <c r="BV6"/>
    </row>
    <row r="7" spans="1:74" ht="18" customHeight="1">
      <c r="A7" s="99"/>
      <c r="B7" s="104"/>
      <c r="C7" s="863" t="s">
        <v>189</v>
      </c>
      <c r="D7" s="863"/>
      <c r="E7" s="863"/>
      <c r="F7" s="863"/>
      <c r="G7" s="864" t="str">
        <f>UPPER((CONCATENATE(願書!BB4," ",願書!BB5," ",願書!BB6)))</f>
        <v xml:space="preserve">  </v>
      </c>
      <c r="H7" s="864"/>
      <c r="I7" s="864"/>
      <c r="J7" s="864"/>
      <c r="K7" s="864"/>
      <c r="L7" s="864"/>
      <c r="M7" s="864"/>
      <c r="N7" s="864"/>
      <c r="O7" s="864"/>
      <c r="P7" s="864"/>
      <c r="Q7" s="864"/>
      <c r="R7" s="864"/>
      <c r="S7" s="864"/>
      <c r="T7" s="864"/>
      <c r="U7" s="864"/>
      <c r="V7" s="864"/>
      <c r="W7" s="864"/>
      <c r="X7" s="864"/>
      <c r="Y7" s="864"/>
      <c r="Z7" s="864"/>
      <c r="AA7" s="864"/>
      <c r="AB7" s="864"/>
      <c r="AC7" s="864"/>
      <c r="AD7" s="864"/>
      <c r="AE7" s="105"/>
      <c r="AF7" s="106"/>
      <c r="AG7" s="107"/>
      <c r="AH7" s="863" t="s">
        <v>190</v>
      </c>
      <c r="AI7" s="863"/>
      <c r="AJ7" s="863"/>
      <c r="AK7" s="863"/>
      <c r="AL7" s="864" t="str">
        <f>IF(願書!BB12="","未入力",願書!BB12)</f>
        <v>未入力</v>
      </c>
      <c r="AM7" s="864"/>
      <c r="AN7" s="864"/>
      <c r="AO7" s="864"/>
      <c r="AP7" s="864"/>
      <c r="AQ7" s="864"/>
      <c r="AR7" s="865" t="s">
        <v>234</v>
      </c>
      <c r="AS7" s="865"/>
      <c r="AT7" s="865"/>
      <c r="AU7" s="865"/>
      <c r="AV7" s="865"/>
      <c r="AW7" s="865"/>
      <c r="AX7" s="865"/>
      <c r="AY7" s="865"/>
      <c r="AZ7" s="865"/>
      <c r="BA7" s="866" t="str">
        <f>IF(願書!BB15="","未入力",願書!BB15)</f>
        <v>未入力</v>
      </c>
      <c r="BB7" s="866"/>
      <c r="BC7" s="866"/>
      <c r="BD7" s="866"/>
      <c r="BE7" s="866"/>
      <c r="BF7" s="866"/>
      <c r="BG7" s="866"/>
      <c r="BH7" s="866"/>
      <c r="BI7" s="866"/>
      <c r="BJ7" s="866"/>
      <c r="BK7" s="103"/>
      <c r="BN7"/>
      <c r="BO7"/>
      <c r="BP7"/>
      <c r="BQ7"/>
      <c r="BR7"/>
      <c r="BS7"/>
      <c r="BT7"/>
      <c r="BU7"/>
      <c r="BV7"/>
    </row>
    <row r="8" spans="1:74" ht="18" customHeight="1">
      <c r="A8" s="99"/>
      <c r="B8" s="104"/>
      <c r="C8" s="863" t="s">
        <v>236</v>
      </c>
      <c r="D8" s="863"/>
      <c r="E8" s="863"/>
      <c r="F8" s="863"/>
      <c r="G8" s="863"/>
      <c r="H8" s="863"/>
      <c r="I8" s="873" t="str">
        <f>IF(願書!BB13="","未入力",願書!BB13)</f>
        <v>未入力</v>
      </c>
      <c r="J8" s="873"/>
      <c r="K8" s="873"/>
      <c r="L8" s="873"/>
      <c r="M8" s="873"/>
      <c r="N8" s="873"/>
      <c r="O8" s="873"/>
      <c r="P8" s="873"/>
      <c r="Q8" s="873"/>
      <c r="R8" s="873"/>
      <c r="S8" s="873"/>
      <c r="T8" s="873"/>
      <c r="U8" s="873"/>
      <c r="V8" s="873"/>
      <c r="W8" s="873"/>
      <c r="X8" s="873"/>
      <c r="Y8" s="873"/>
      <c r="Z8" s="873"/>
      <c r="AA8" s="873"/>
      <c r="AB8" s="873"/>
      <c r="AC8" s="873"/>
      <c r="AD8" s="873"/>
      <c r="AE8" s="105"/>
      <c r="AF8" s="106"/>
      <c r="AG8" s="107"/>
      <c r="AH8" s="874" t="s">
        <v>191</v>
      </c>
      <c r="AI8" s="874"/>
      <c r="AJ8" s="874"/>
      <c r="AK8" s="874"/>
      <c r="AL8" s="874"/>
      <c r="AM8" s="874"/>
      <c r="AN8" s="874"/>
      <c r="AO8" s="874"/>
      <c r="AP8" s="874"/>
      <c r="AQ8" s="875" t="str">
        <f>IF(願書!BB17="","未入力",UPPER(CONCATENATE(願書!BB17,"、 ",(IF(願書!BB18="","",願書!BB18)),IF(願書!BB18="","","、 "),願書!BB19)))</f>
        <v>未入力</v>
      </c>
      <c r="AR8" s="875"/>
      <c r="AS8" s="875"/>
      <c r="AT8" s="875"/>
      <c r="AU8" s="875"/>
      <c r="AV8" s="875"/>
      <c r="AW8" s="875"/>
      <c r="AX8" s="875"/>
      <c r="AY8" s="875"/>
      <c r="AZ8" s="875"/>
      <c r="BA8" s="875"/>
      <c r="BB8" s="875"/>
      <c r="BC8" s="875"/>
      <c r="BD8" s="875"/>
      <c r="BE8" s="875"/>
      <c r="BF8" s="875"/>
      <c r="BG8" s="875"/>
      <c r="BH8" s="875"/>
      <c r="BI8" s="875"/>
      <c r="BJ8" s="875"/>
      <c r="BK8" s="103"/>
      <c r="BN8"/>
      <c r="BO8"/>
      <c r="BP8"/>
      <c r="BQ8"/>
      <c r="BR8"/>
      <c r="BS8"/>
      <c r="BT8"/>
      <c r="BU8"/>
      <c r="BV8"/>
    </row>
    <row r="9" spans="1:74" ht="18" customHeight="1">
      <c r="A9" s="99"/>
      <c r="B9" s="104"/>
      <c r="C9" s="867" t="s">
        <v>238</v>
      </c>
      <c r="D9" s="867"/>
      <c r="E9" s="867"/>
      <c r="F9" s="867"/>
      <c r="G9" s="867"/>
      <c r="H9" s="867"/>
      <c r="I9" s="873" t="str">
        <f>IF(願書!BB14="","未入力",願書!BB14)</f>
        <v>未入力</v>
      </c>
      <c r="J9" s="873"/>
      <c r="K9" s="873"/>
      <c r="L9" s="873"/>
      <c r="M9" s="873"/>
      <c r="N9" s="873"/>
      <c r="O9" s="873"/>
      <c r="P9" s="873"/>
      <c r="Q9" s="873"/>
      <c r="R9" s="873"/>
      <c r="S9" s="873"/>
      <c r="T9" s="873"/>
      <c r="U9" s="873"/>
      <c r="V9" s="873"/>
      <c r="W9" s="873"/>
      <c r="X9" s="873"/>
      <c r="Y9" s="873"/>
      <c r="Z9" s="873"/>
      <c r="AA9" s="873"/>
      <c r="AB9" s="873"/>
      <c r="AC9" s="873"/>
      <c r="AD9" s="873"/>
      <c r="AE9" s="99"/>
      <c r="AF9" s="99" t="s">
        <v>192</v>
      </c>
      <c r="AG9" s="99" t="s">
        <v>192</v>
      </c>
      <c r="AH9" s="869" t="s">
        <v>239</v>
      </c>
      <c r="AI9" s="869"/>
      <c r="AJ9" s="869"/>
      <c r="AK9" s="869"/>
      <c r="AL9" s="869"/>
      <c r="AM9" s="869"/>
      <c r="AN9" s="869"/>
      <c r="AO9" s="869"/>
      <c r="AP9" s="864" t="str">
        <f>IF(願書!BB16="","未入力",願書!BB16)</f>
        <v>未入力</v>
      </c>
      <c r="AQ9" s="864"/>
      <c r="AR9" s="864"/>
      <c r="AS9" s="864"/>
      <c r="AT9" s="864"/>
      <c r="AU9" s="864"/>
      <c r="AV9" s="864"/>
      <c r="AW9" s="864"/>
      <c r="AX9" s="864"/>
      <c r="AY9" s="864"/>
      <c r="AZ9" s="864"/>
      <c r="BA9" s="864"/>
      <c r="BB9" s="864"/>
      <c r="BC9" s="864"/>
      <c r="BD9" s="864"/>
      <c r="BE9" s="864"/>
      <c r="BF9" s="864"/>
      <c r="BG9" s="864"/>
      <c r="BH9" s="864"/>
      <c r="BI9" s="864"/>
      <c r="BJ9" s="864"/>
      <c r="BK9" s="103"/>
      <c r="BN9"/>
      <c r="BO9"/>
      <c r="BP9"/>
      <c r="BQ9"/>
      <c r="BR9"/>
      <c r="BS9"/>
      <c r="BT9"/>
      <c r="BU9"/>
      <c r="BV9"/>
    </row>
    <row r="10" spans="1:74" ht="18" customHeight="1">
      <c r="A10" s="99"/>
      <c r="B10" s="104"/>
      <c r="C10" s="867" t="s">
        <v>237</v>
      </c>
      <c r="D10" s="867"/>
      <c r="E10" s="867"/>
      <c r="F10" s="867"/>
      <c r="G10" s="867"/>
      <c r="H10" s="867"/>
      <c r="I10" s="867"/>
      <c r="J10" s="867"/>
      <c r="K10" s="867"/>
      <c r="L10" s="864" t="str">
        <f>IF(願書!BB20="","未入力",願書!BB20)</f>
        <v>未入力</v>
      </c>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4"/>
      <c r="AY10" s="864"/>
      <c r="AZ10" s="864"/>
      <c r="BA10" s="864"/>
      <c r="BB10" s="864"/>
      <c r="BC10" s="864"/>
      <c r="BD10" s="864"/>
      <c r="BE10" s="864"/>
      <c r="BF10" s="864"/>
      <c r="BG10" s="864"/>
      <c r="BH10" s="864"/>
      <c r="BI10" s="864"/>
      <c r="BJ10" s="864"/>
      <c r="BK10" s="103"/>
      <c r="BN10"/>
      <c r="BO10"/>
      <c r="BP10"/>
      <c r="BQ10"/>
      <c r="BR10"/>
      <c r="BS10"/>
      <c r="BT10"/>
      <c r="BU10"/>
      <c r="BV10"/>
    </row>
    <row r="11" spans="1:74" ht="20.100000000000001" customHeight="1">
      <c r="A11" s="99"/>
      <c r="B11" s="104"/>
      <c r="C11" s="108"/>
      <c r="D11" s="108"/>
      <c r="E11" s="108"/>
      <c r="F11" s="108"/>
      <c r="G11" s="108"/>
      <c r="H11" s="108"/>
      <c r="I11" s="108"/>
      <c r="J11" s="108"/>
      <c r="K11" s="108"/>
      <c r="L11" s="109"/>
      <c r="M11" s="108"/>
      <c r="N11" s="108"/>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318"/>
      <c r="BJ11" s="318"/>
      <c r="BK11" s="103"/>
      <c r="BN11"/>
      <c r="BO11"/>
      <c r="BP11"/>
      <c r="BQ11"/>
      <c r="BR11"/>
      <c r="BS11"/>
      <c r="BT11"/>
      <c r="BU11"/>
      <c r="BV11"/>
    </row>
    <row r="12" spans="1:74" ht="15" customHeight="1">
      <c r="A12" s="99"/>
      <c r="B12" s="104"/>
      <c r="C12" s="868" t="s">
        <v>246</v>
      </c>
      <c r="D12" s="868"/>
      <c r="E12" s="868"/>
      <c r="F12" s="868"/>
      <c r="G12" s="868"/>
      <c r="H12" s="868"/>
      <c r="I12" s="868"/>
      <c r="J12" s="868"/>
      <c r="K12" s="868"/>
      <c r="L12" s="868"/>
      <c r="M12" s="868"/>
      <c r="N12" s="868"/>
      <c r="O12" s="868"/>
      <c r="P12" s="868"/>
      <c r="Q12" s="868"/>
      <c r="R12" s="868"/>
      <c r="S12" s="868"/>
      <c r="T12" s="868"/>
      <c r="U12" s="868"/>
      <c r="V12" s="868"/>
      <c r="W12" s="868"/>
      <c r="X12" s="868"/>
      <c r="Y12" s="868"/>
      <c r="Z12" s="868"/>
      <c r="AA12" s="868"/>
      <c r="AB12" s="868"/>
      <c r="AC12" s="868"/>
      <c r="AD12" s="868"/>
      <c r="AE12" s="868"/>
      <c r="AF12" s="868"/>
      <c r="AG12" s="868"/>
      <c r="AH12" s="868"/>
      <c r="AI12" s="868"/>
      <c r="AJ12" s="868"/>
      <c r="AK12" s="868"/>
      <c r="AL12" s="868"/>
      <c r="AM12" s="868"/>
      <c r="AN12" s="868"/>
      <c r="AO12" s="868"/>
      <c r="AP12" s="868"/>
      <c r="AQ12" s="868"/>
      <c r="AR12" s="868"/>
      <c r="AS12" s="868"/>
      <c r="AT12" s="868"/>
      <c r="AU12" s="868"/>
      <c r="AV12" s="868"/>
      <c r="AW12" s="868"/>
      <c r="AX12" s="868"/>
      <c r="AY12" s="868"/>
      <c r="AZ12" s="868"/>
      <c r="BA12" s="868"/>
      <c r="BB12" s="868"/>
      <c r="BC12" s="868"/>
      <c r="BD12" s="868"/>
      <c r="BE12" s="868"/>
      <c r="BF12" s="868"/>
      <c r="BG12" s="868"/>
      <c r="BH12" s="868"/>
      <c r="BI12" s="868"/>
      <c r="BJ12" s="868"/>
      <c r="BK12" s="103"/>
      <c r="BN12"/>
      <c r="BO12"/>
      <c r="BP12"/>
      <c r="BQ12"/>
      <c r="BR12"/>
      <c r="BS12"/>
      <c r="BT12"/>
      <c r="BU12"/>
      <c r="BV12"/>
    </row>
    <row r="13" spans="1:74" ht="5.0999999999999996" customHeight="1">
      <c r="A13" s="99"/>
      <c r="B13" s="104"/>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103"/>
      <c r="BN13"/>
      <c r="BO13"/>
      <c r="BP13"/>
      <c r="BQ13"/>
      <c r="BR13"/>
      <c r="BS13"/>
      <c r="BT13"/>
      <c r="BU13"/>
      <c r="BV13"/>
    </row>
    <row r="14" spans="1:74" ht="27" customHeight="1">
      <c r="A14" s="99"/>
      <c r="B14" s="104"/>
      <c r="C14" s="318"/>
      <c r="D14" s="832" t="s">
        <v>730</v>
      </c>
      <c r="E14" s="833"/>
      <c r="F14" s="833"/>
      <c r="G14" s="833"/>
      <c r="H14" s="833"/>
      <c r="I14" s="833"/>
      <c r="J14" s="833"/>
      <c r="K14" s="833"/>
      <c r="L14" s="833"/>
      <c r="M14" s="833"/>
      <c r="N14" s="833"/>
      <c r="O14" s="833"/>
      <c r="P14" s="833"/>
      <c r="Q14" s="834"/>
      <c r="R14" s="318"/>
      <c r="S14" s="832" t="s">
        <v>731</v>
      </c>
      <c r="T14" s="833"/>
      <c r="U14" s="833"/>
      <c r="V14" s="833"/>
      <c r="W14" s="833"/>
      <c r="X14" s="833"/>
      <c r="Y14" s="833"/>
      <c r="Z14" s="833"/>
      <c r="AA14" s="833"/>
      <c r="AB14" s="833"/>
      <c r="AC14" s="833"/>
      <c r="AD14" s="833"/>
      <c r="AE14" s="833"/>
      <c r="AF14" s="833"/>
      <c r="AG14" s="833"/>
      <c r="AH14" s="833"/>
      <c r="AI14" s="833"/>
      <c r="AJ14" s="833"/>
      <c r="AK14" s="833"/>
      <c r="AL14" s="833"/>
      <c r="AM14" s="833"/>
      <c r="AN14" s="833"/>
      <c r="AO14" s="833"/>
      <c r="AP14" s="833"/>
      <c r="AQ14" s="833"/>
      <c r="AR14" s="833"/>
      <c r="AS14" s="833"/>
      <c r="AT14" s="833"/>
      <c r="AU14" s="834"/>
      <c r="AV14" s="128"/>
      <c r="AW14" s="858" t="s">
        <v>732</v>
      </c>
      <c r="AX14" s="859"/>
      <c r="AY14" s="859"/>
      <c r="AZ14" s="859"/>
      <c r="BA14" s="859"/>
      <c r="BB14" s="859"/>
      <c r="BC14" s="860"/>
      <c r="BD14" s="318"/>
      <c r="BE14" s="858" t="s">
        <v>733</v>
      </c>
      <c r="BF14" s="859"/>
      <c r="BG14" s="859"/>
      <c r="BH14" s="859"/>
      <c r="BI14" s="859"/>
      <c r="BJ14" s="860"/>
      <c r="BK14" s="117"/>
    </row>
    <row r="15" spans="1:74" ht="21.95" customHeight="1">
      <c r="A15" s="99"/>
      <c r="B15" s="104"/>
      <c r="C15" s="110">
        <v>-1</v>
      </c>
      <c r="D15" s="855" t="str">
        <f>IF(願書!BB89="","未入力",願書!BB89)</f>
        <v>未入力</v>
      </c>
      <c r="E15" s="855"/>
      <c r="F15" s="855"/>
      <c r="G15" s="855"/>
      <c r="H15" s="855"/>
      <c r="I15" s="855"/>
      <c r="J15" s="855"/>
      <c r="K15" s="855"/>
      <c r="L15" s="855"/>
      <c r="M15" s="855"/>
      <c r="N15" s="855"/>
      <c r="O15" s="855"/>
      <c r="P15" s="855"/>
      <c r="Q15" s="855"/>
      <c r="R15" s="111"/>
      <c r="S15" s="853" t="str">
        <f>IF(願書!BB92="","未入力",願書!BB92)</f>
        <v>未入力</v>
      </c>
      <c r="T15" s="853"/>
      <c r="U15" s="853"/>
      <c r="V15" s="853"/>
      <c r="W15" s="853"/>
      <c r="X15" s="853"/>
      <c r="Y15" s="853"/>
      <c r="Z15" s="853"/>
      <c r="AA15" s="853"/>
      <c r="AB15" s="853"/>
      <c r="AC15" s="853"/>
      <c r="AD15" s="853"/>
      <c r="AE15" s="853"/>
      <c r="AF15" s="853"/>
      <c r="AG15" s="853"/>
      <c r="AH15" s="853"/>
      <c r="AI15" s="853"/>
      <c r="AJ15" s="853"/>
      <c r="AK15" s="853"/>
      <c r="AL15" s="853"/>
      <c r="AM15" s="853"/>
      <c r="AN15" s="853"/>
      <c r="AO15" s="853"/>
      <c r="AP15" s="853"/>
      <c r="AQ15" s="853"/>
      <c r="AR15" s="853"/>
      <c r="AS15" s="853"/>
      <c r="AT15" s="853"/>
      <c r="AU15" s="853"/>
      <c r="AV15" s="112"/>
      <c r="AW15" s="854" t="str">
        <f>IF(願書!BB90="","未入力",願書!BB90)</f>
        <v>未入力</v>
      </c>
      <c r="AX15" s="854"/>
      <c r="AY15" s="854"/>
      <c r="AZ15" s="854"/>
      <c r="BA15" s="854"/>
      <c r="BB15" s="854"/>
      <c r="BC15" s="854"/>
      <c r="BD15" s="310"/>
      <c r="BE15" s="854" t="str">
        <f>IF(願書!BB92="","未入力",(IF(願書!BB93="卒業/Graduated",(IF(願書!BB91="","未入力",願書!BB91)),(IF(願書!BB93="中退/Withdrawal",願書!BB91,願書!BB93)))))</f>
        <v>未入力</v>
      </c>
      <c r="BF15" s="854"/>
      <c r="BG15" s="854"/>
      <c r="BH15" s="854"/>
      <c r="BI15" s="854"/>
      <c r="BJ15" s="854"/>
      <c r="BK15" s="103"/>
      <c r="BN15"/>
      <c r="BO15"/>
      <c r="BP15"/>
      <c r="BQ15"/>
      <c r="BR15"/>
      <c r="BS15"/>
      <c r="BT15"/>
      <c r="BU15"/>
      <c r="BV15"/>
    </row>
    <row r="16" spans="1:74" ht="21.95" customHeight="1">
      <c r="A16" s="99"/>
      <c r="B16" s="104"/>
      <c r="C16" s="110">
        <v>-2</v>
      </c>
      <c r="D16" s="852" t="str">
        <f>IF(願書!BB94="","",願書!BB94)</f>
        <v/>
      </c>
      <c r="E16" s="852"/>
      <c r="F16" s="852"/>
      <c r="G16" s="852"/>
      <c r="H16" s="852"/>
      <c r="I16" s="852"/>
      <c r="J16" s="852"/>
      <c r="K16" s="852"/>
      <c r="L16" s="852"/>
      <c r="M16" s="852"/>
      <c r="N16" s="852"/>
      <c r="O16" s="852"/>
      <c r="P16" s="852"/>
      <c r="Q16" s="852"/>
      <c r="R16" s="111"/>
      <c r="S16" s="853" t="str">
        <f>IF(願書!BB97="","",願書!BB97)</f>
        <v/>
      </c>
      <c r="T16" s="853"/>
      <c r="U16" s="853"/>
      <c r="V16" s="853"/>
      <c r="W16" s="853"/>
      <c r="X16" s="853"/>
      <c r="Y16" s="853"/>
      <c r="Z16" s="853"/>
      <c r="AA16" s="853"/>
      <c r="AB16" s="853"/>
      <c r="AC16" s="853"/>
      <c r="AD16" s="853"/>
      <c r="AE16" s="853"/>
      <c r="AF16" s="853"/>
      <c r="AG16" s="853"/>
      <c r="AH16" s="853"/>
      <c r="AI16" s="853"/>
      <c r="AJ16" s="853"/>
      <c r="AK16" s="853"/>
      <c r="AL16" s="853"/>
      <c r="AM16" s="853"/>
      <c r="AN16" s="853"/>
      <c r="AO16" s="853"/>
      <c r="AP16" s="853"/>
      <c r="AQ16" s="853"/>
      <c r="AR16" s="853"/>
      <c r="AS16" s="853"/>
      <c r="AT16" s="853"/>
      <c r="AU16" s="853"/>
      <c r="AV16" s="112"/>
      <c r="AW16" s="854" t="str">
        <f>IF(願書!BB95="","",願書!BB95)</f>
        <v/>
      </c>
      <c r="AX16" s="854"/>
      <c r="AY16" s="854"/>
      <c r="AZ16" s="854"/>
      <c r="BA16" s="854"/>
      <c r="BB16" s="854"/>
      <c r="BC16" s="854"/>
      <c r="BD16" s="310"/>
      <c r="BE16" s="854" t="str">
        <f>IF(願書!BB98="","",(IF(願書!BB98="卒業/Graduated",(IF(願書!BB96="","",願書!BB96)),(IF(願書!BB98="中退/Withdrawal",願書!BB96,願書!BB98)))))</f>
        <v/>
      </c>
      <c r="BF16" s="854"/>
      <c r="BG16" s="854"/>
      <c r="BH16" s="854"/>
      <c r="BI16" s="854"/>
      <c r="BJ16" s="854"/>
      <c r="BK16" s="103"/>
      <c r="BN16"/>
      <c r="BO16"/>
      <c r="BP16"/>
      <c r="BQ16"/>
      <c r="BR16"/>
      <c r="BS16"/>
      <c r="BT16"/>
      <c r="BU16"/>
      <c r="BV16"/>
    </row>
    <row r="17" spans="1:74" ht="21.95" customHeight="1">
      <c r="A17" s="99"/>
      <c r="B17" s="104"/>
      <c r="C17" s="110">
        <v>-3</v>
      </c>
      <c r="D17" s="852" t="str">
        <f>IF(願書!BB99="","",願書!BB99)</f>
        <v/>
      </c>
      <c r="E17" s="852"/>
      <c r="F17" s="852"/>
      <c r="G17" s="852"/>
      <c r="H17" s="852"/>
      <c r="I17" s="852"/>
      <c r="J17" s="852"/>
      <c r="K17" s="852"/>
      <c r="L17" s="852"/>
      <c r="M17" s="852"/>
      <c r="N17" s="852"/>
      <c r="O17" s="852"/>
      <c r="P17" s="852"/>
      <c r="Q17" s="852"/>
      <c r="R17" s="111"/>
      <c r="S17" s="853" t="str">
        <f>IF(願書!BB102="","",願書!BB102)</f>
        <v/>
      </c>
      <c r="T17" s="853"/>
      <c r="U17" s="853"/>
      <c r="V17" s="853"/>
      <c r="W17" s="853"/>
      <c r="X17" s="853"/>
      <c r="Y17" s="853"/>
      <c r="Z17" s="853"/>
      <c r="AA17" s="853"/>
      <c r="AB17" s="853"/>
      <c r="AC17" s="853"/>
      <c r="AD17" s="853"/>
      <c r="AE17" s="853"/>
      <c r="AF17" s="853"/>
      <c r="AG17" s="853"/>
      <c r="AH17" s="853"/>
      <c r="AI17" s="853"/>
      <c r="AJ17" s="853"/>
      <c r="AK17" s="853"/>
      <c r="AL17" s="853"/>
      <c r="AM17" s="853"/>
      <c r="AN17" s="853"/>
      <c r="AO17" s="853"/>
      <c r="AP17" s="853"/>
      <c r="AQ17" s="853"/>
      <c r="AR17" s="853"/>
      <c r="AS17" s="853"/>
      <c r="AT17" s="853"/>
      <c r="AU17" s="853"/>
      <c r="AV17" s="112"/>
      <c r="AW17" s="854" t="str">
        <f>IF(願書!BB100="","",願書!BB100)</f>
        <v/>
      </c>
      <c r="AX17" s="854"/>
      <c r="AY17" s="854"/>
      <c r="AZ17" s="854"/>
      <c r="BA17" s="854"/>
      <c r="BB17" s="854"/>
      <c r="BC17" s="854"/>
      <c r="BD17" s="310"/>
      <c r="BE17" s="854" t="str">
        <f>IF(願書!BB102="","",(IF(願書!BB103="卒業/Graduated",(IF(願書!BB101="","",願書!BB101)),(IF(願書!BB103="中退/Withdrawal",願書!BB101,願書!BB103)))))</f>
        <v/>
      </c>
      <c r="BF17" s="854"/>
      <c r="BG17" s="854"/>
      <c r="BH17" s="854"/>
      <c r="BI17" s="854"/>
      <c r="BJ17" s="854"/>
      <c r="BK17" s="103"/>
      <c r="BN17"/>
      <c r="BO17"/>
      <c r="BP17"/>
      <c r="BQ17"/>
      <c r="BR17"/>
      <c r="BS17"/>
      <c r="BT17"/>
      <c r="BU17"/>
      <c r="BV17"/>
    </row>
    <row r="18" spans="1:74" ht="21.95" customHeight="1">
      <c r="A18" s="99"/>
      <c r="B18" s="104"/>
      <c r="C18" s="110">
        <v>-4</v>
      </c>
      <c r="D18" s="852" t="str">
        <f>IF(願書!BB104="","",願書!BB104)</f>
        <v/>
      </c>
      <c r="E18" s="852"/>
      <c r="F18" s="852"/>
      <c r="G18" s="852"/>
      <c r="H18" s="852"/>
      <c r="I18" s="852"/>
      <c r="J18" s="852"/>
      <c r="K18" s="852"/>
      <c r="L18" s="852"/>
      <c r="M18" s="852"/>
      <c r="N18" s="852"/>
      <c r="O18" s="852"/>
      <c r="P18" s="852"/>
      <c r="Q18" s="852"/>
      <c r="R18" s="111"/>
      <c r="S18" s="853" t="str">
        <f>IF(願書!BB107="","",願書!BB107)</f>
        <v/>
      </c>
      <c r="T18" s="853"/>
      <c r="U18" s="853"/>
      <c r="V18" s="853"/>
      <c r="W18" s="853"/>
      <c r="X18" s="853"/>
      <c r="Y18" s="853"/>
      <c r="Z18" s="853"/>
      <c r="AA18" s="853"/>
      <c r="AB18" s="853"/>
      <c r="AC18" s="853"/>
      <c r="AD18" s="853"/>
      <c r="AE18" s="853"/>
      <c r="AF18" s="853"/>
      <c r="AG18" s="853"/>
      <c r="AH18" s="853"/>
      <c r="AI18" s="853"/>
      <c r="AJ18" s="853"/>
      <c r="AK18" s="853"/>
      <c r="AL18" s="853"/>
      <c r="AM18" s="853"/>
      <c r="AN18" s="853"/>
      <c r="AO18" s="853"/>
      <c r="AP18" s="853"/>
      <c r="AQ18" s="853"/>
      <c r="AR18" s="853"/>
      <c r="AS18" s="853"/>
      <c r="AT18" s="853"/>
      <c r="AU18" s="853"/>
      <c r="AV18" s="112"/>
      <c r="AW18" s="854" t="str">
        <f>IF(願書!BB105="","",願書!BB105)</f>
        <v/>
      </c>
      <c r="AX18" s="854"/>
      <c r="AY18" s="854"/>
      <c r="AZ18" s="854"/>
      <c r="BA18" s="854"/>
      <c r="BB18" s="854"/>
      <c r="BC18" s="854"/>
      <c r="BD18" s="310"/>
      <c r="BE18" s="854" t="str">
        <f>IF(願書!BB107="","",(IF(願書!BB108="卒業/Graduated",(IF(願書!BB106="","",願書!BB106)),(IF(願書!BB108="中退/Withdrawal",願書!BB106,願書!BB108)))))</f>
        <v/>
      </c>
      <c r="BF18" s="854"/>
      <c r="BG18" s="854"/>
      <c r="BH18" s="854"/>
      <c r="BI18" s="854"/>
      <c r="BJ18" s="854"/>
      <c r="BK18" s="103"/>
      <c r="BN18"/>
      <c r="BO18"/>
      <c r="BP18"/>
      <c r="BQ18"/>
      <c r="BR18"/>
      <c r="BS18"/>
      <c r="BT18"/>
      <c r="BU18"/>
      <c r="BV18"/>
    </row>
    <row r="19" spans="1:74" ht="21.95" customHeight="1">
      <c r="A19" s="99"/>
      <c r="B19" s="104"/>
      <c r="C19" s="110">
        <v>-5</v>
      </c>
      <c r="D19" s="852" t="str">
        <f>IF(願書!BB109="","",願書!BB109)</f>
        <v/>
      </c>
      <c r="E19" s="852"/>
      <c r="F19" s="852"/>
      <c r="G19" s="852"/>
      <c r="H19" s="852"/>
      <c r="I19" s="852"/>
      <c r="J19" s="852"/>
      <c r="K19" s="852"/>
      <c r="L19" s="852"/>
      <c r="M19" s="852"/>
      <c r="N19" s="852"/>
      <c r="O19" s="852"/>
      <c r="P19" s="852"/>
      <c r="Q19" s="852"/>
      <c r="R19" s="111"/>
      <c r="S19" s="853" t="str">
        <f>IF(願書!BB112="","",願書!BB112)</f>
        <v/>
      </c>
      <c r="T19" s="853"/>
      <c r="U19" s="853"/>
      <c r="V19" s="853"/>
      <c r="W19" s="853"/>
      <c r="X19" s="853"/>
      <c r="Y19" s="853"/>
      <c r="Z19" s="853"/>
      <c r="AA19" s="853"/>
      <c r="AB19" s="853"/>
      <c r="AC19" s="853"/>
      <c r="AD19" s="853"/>
      <c r="AE19" s="853"/>
      <c r="AF19" s="853"/>
      <c r="AG19" s="853"/>
      <c r="AH19" s="853"/>
      <c r="AI19" s="853"/>
      <c r="AJ19" s="853"/>
      <c r="AK19" s="853"/>
      <c r="AL19" s="853"/>
      <c r="AM19" s="853"/>
      <c r="AN19" s="853"/>
      <c r="AO19" s="853"/>
      <c r="AP19" s="853"/>
      <c r="AQ19" s="853"/>
      <c r="AR19" s="853"/>
      <c r="AS19" s="853"/>
      <c r="AT19" s="853"/>
      <c r="AU19" s="853"/>
      <c r="AV19" s="112"/>
      <c r="AW19" s="854" t="str">
        <f>IF(願書!BB110="","",願書!BB110)</f>
        <v/>
      </c>
      <c r="AX19" s="854"/>
      <c r="AY19" s="854"/>
      <c r="AZ19" s="854"/>
      <c r="BA19" s="854"/>
      <c r="BB19" s="854"/>
      <c r="BC19" s="854"/>
      <c r="BD19" s="310"/>
      <c r="BE19" s="854" t="str">
        <f>IF(願書!BB112="","",(IF(願書!BB113="卒業/Graduated",(IF(願書!BB111="","",願書!BB111)),(IF(願書!BB113="中退/Withdrawal",願書!BB111,願書!BB113)))))</f>
        <v/>
      </c>
      <c r="BF19" s="854"/>
      <c r="BG19" s="854"/>
      <c r="BH19" s="854"/>
      <c r="BI19" s="854"/>
      <c r="BJ19" s="854"/>
      <c r="BK19" s="103"/>
      <c r="BN19"/>
      <c r="BO19"/>
      <c r="BP19"/>
      <c r="BQ19"/>
      <c r="BR19"/>
      <c r="BS19"/>
      <c r="BT19"/>
      <c r="BU19"/>
      <c r="BV19"/>
    </row>
    <row r="20" spans="1:74" ht="21.95" customHeight="1">
      <c r="A20" s="99"/>
      <c r="B20" s="104"/>
      <c r="C20" s="110">
        <v>-6</v>
      </c>
      <c r="D20" s="852" t="str">
        <f>IF(願書!BB114="","",願書!BB114)</f>
        <v/>
      </c>
      <c r="E20" s="852"/>
      <c r="F20" s="852"/>
      <c r="G20" s="852"/>
      <c r="H20" s="852"/>
      <c r="I20" s="852"/>
      <c r="J20" s="852"/>
      <c r="K20" s="852"/>
      <c r="L20" s="852"/>
      <c r="M20" s="852"/>
      <c r="N20" s="852"/>
      <c r="O20" s="852"/>
      <c r="P20" s="852"/>
      <c r="Q20" s="852"/>
      <c r="R20" s="111"/>
      <c r="S20" s="853" t="str">
        <f>IF(願書!BB117="","",願書!BB117)</f>
        <v/>
      </c>
      <c r="T20" s="853"/>
      <c r="U20" s="853"/>
      <c r="V20" s="853"/>
      <c r="W20" s="853"/>
      <c r="X20" s="853"/>
      <c r="Y20" s="853"/>
      <c r="Z20" s="853"/>
      <c r="AA20" s="853"/>
      <c r="AB20" s="853"/>
      <c r="AC20" s="853"/>
      <c r="AD20" s="853"/>
      <c r="AE20" s="853"/>
      <c r="AF20" s="853"/>
      <c r="AG20" s="853"/>
      <c r="AH20" s="853"/>
      <c r="AI20" s="853"/>
      <c r="AJ20" s="853"/>
      <c r="AK20" s="853"/>
      <c r="AL20" s="853"/>
      <c r="AM20" s="853"/>
      <c r="AN20" s="853"/>
      <c r="AO20" s="853"/>
      <c r="AP20" s="853"/>
      <c r="AQ20" s="853"/>
      <c r="AR20" s="853"/>
      <c r="AS20" s="853"/>
      <c r="AT20" s="853"/>
      <c r="AU20" s="853"/>
      <c r="AV20" s="112"/>
      <c r="AW20" s="854" t="str">
        <f>IF(願書!BB115="","",願書!BB115)</f>
        <v/>
      </c>
      <c r="AX20" s="854"/>
      <c r="AY20" s="854"/>
      <c r="AZ20" s="854"/>
      <c r="BA20" s="854"/>
      <c r="BB20" s="854"/>
      <c r="BC20" s="854"/>
      <c r="BD20" s="311"/>
      <c r="BE20" s="854" t="str">
        <f>IF(願書!BB117="","",(IF(願書!BB118="卒業/Graduated",(IF(願書!BB116="","",願書!BB116)),(IF(願書!BB118="中退/Withdrawal",願書!BB116,願書!BB118)))))</f>
        <v/>
      </c>
      <c r="BF20" s="854"/>
      <c r="BG20" s="854"/>
      <c r="BH20" s="854"/>
      <c r="BI20" s="854"/>
      <c r="BJ20" s="854"/>
      <c r="BK20" s="103"/>
      <c r="BN20"/>
      <c r="BO20"/>
      <c r="BP20"/>
      <c r="BQ20"/>
      <c r="BR20"/>
      <c r="BS20"/>
      <c r="BT20"/>
      <c r="BU20"/>
      <c r="BV20"/>
    </row>
    <row r="21" spans="1:74" ht="21.95" customHeight="1">
      <c r="A21" s="99"/>
      <c r="B21" s="104"/>
      <c r="C21" s="110">
        <v>-7</v>
      </c>
      <c r="D21" s="852" t="str">
        <f>IF(願書!BB119="","",願書!BB119)</f>
        <v/>
      </c>
      <c r="E21" s="852"/>
      <c r="F21" s="852"/>
      <c r="G21" s="852"/>
      <c r="H21" s="852"/>
      <c r="I21" s="852"/>
      <c r="J21" s="852"/>
      <c r="K21" s="852"/>
      <c r="L21" s="852"/>
      <c r="M21" s="852"/>
      <c r="N21" s="852"/>
      <c r="O21" s="852"/>
      <c r="P21" s="852"/>
      <c r="Q21" s="852"/>
      <c r="R21" s="111"/>
      <c r="S21" s="853" t="str">
        <f>IF(願書!BB122="","",願書!BB122)</f>
        <v/>
      </c>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3"/>
      <c r="AQ21" s="853"/>
      <c r="AR21" s="853"/>
      <c r="AS21" s="853"/>
      <c r="AT21" s="853"/>
      <c r="AU21" s="853"/>
      <c r="AV21" s="112"/>
      <c r="AW21" s="854" t="str">
        <f>IF(願書!BB120="","",願書!BB120)</f>
        <v/>
      </c>
      <c r="AX21" s="854"/>
      <c r="AY21" s="854"/>
      <c r="AZ21" s="854"/>
      <c r="BA21" s="854"/>
      <c r="BB21" s="854"/>
      <c r="BC21" s="854"/>
      <c r="BD21" s="310"/>
      <c r="BE21" s="854" t="str">
        <f>IF(願書!BB122="","",(IF(願書!BB123="卒業/Graduated",(IF(願書!BB121="","",願書!BB121)),(IF(願書!BB123="中退/Withdrawal",願書!BB121,願書!BB123)))))</f>
        <v/>
      </c>
      <c r="BF21" s="854"/>
      <c r="BG21" s="854"/>
      <c r="BH21" s="854"/>
      <c r="BI21" s="854"/>
      <c r="BJ21" s="854"/>
      <c r="BK21" s="103"/>
      <c r="BN21"/>
      <c r="BO21"/>
      <c r="BP21"/>
      <c r="BQ21"/>
      <c r="BR21"/>
      <c r="BS21"/>
      <c r="BT21"/>
      <c r="BU21"/>
      <c r="BV21"/>
    </row>
    <row r="22" spans="1:74" ht="11.25" customHeight="1">
      <c r="A22" s="99"/>
      <c r="B22" s="104"/>
      <c r="C22" s="108"/>
      <c r="D22" s="108"/>
      <c r="E22" s="108"/>
      <c r="F22" s="108"/>
      <c r="G22" s="108"/>
      <c r="H22" s="108"/>
      <c r="I22" s="108"/>
      <c r="J22" s="108"/>
      <c r="K22" s="108"/>
      <c r="L22" s="109"/>
      <c r="M22" s="108"/>
      <c r="N22" s="108"/>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99"/>
      <c r="BK22" s="103"/>
      <c r="BN22"/>
      <c r="BO22"/>
      <c r="BP22"/>
      <c r="BQ22"/>
      <c r="BR22"/>
      <c r="BS22"/>
      <c r="BT22"/>
      <c r="BU22"/>
      <c r="BV22"/>
    </row>
    <row r="23" spans="1:74" s="362" customFormat="1" ht="15" customHeight="1">
      <c r="A23" s="359"/>
      <c r="B23" s="360"/>
      <c r="C23" s="826" t="s">
        <v>193</v>
      </c>
      <c r="D23" s="826"/>
      <c r="E23" s="826"/>
      <c r="F23" s="826"/>
      <c r="G23" s="826"/>
      <c r="H23" s="826"/>
      <c r="I23" s="826"/>
      <c r="J23" s="826"/>
      <c r="K23" s="826"/>
      <c r="L23" s="826"/>
      <c r="M23" s="826"/>
      <c r="N23" s="826"/>
      <c r="O23" s="826"/>
      <c r="P23" s="826"/>
      <c r="Q23" s="826"/>
      <c r="R23" s="826"/>
      <c r="S23" s="826"/>
      <c r="T23" s="826"/>
      <c r="U23" s="826"/>
      <c r="V23" s="826"/>
      <c r="W23" s="826"/>
      <c r="X23" s="826"/>
      <c r="Y23" s="826"/>
      <c r="Z23" s="826"/>
      <c r="AA23" s="826"/>
      <c r="AB23" s="826"/>
      <c r="AC23" s="876" t="s">
        <v>247</v>
      </c>
      <c r="AD23" s="876"/>
      <c r="AE23" s="876"/>
      <c r="AF23" s="876"/>
      <c r="AG23" s="876"/>
      <c r="AH23" s="876"/>
      <c r="AI23" s="876"/>
      <c r="AJ23" s="876"/>
      <c r="AK23" s="876"/>
      <c r="AL23" s="876"/>
      <c r="AM23" s="876"/>
      <c r="AN23" s="876"/>
      <c r="AO23" s="876"/>
      <c r="AP23" s="876"/>
      <c r="AQ23" s="876"/>
      <c r="AR23" s="876"/>
      <c r="AS23" s="876"/>
      <c r="AT23" s="876"/>
      <c r="AU23" s="876"/>
      <c r="AV23" s="876"/>
      <c r="AW23" s="876"/>
      <c r="AX23" s="876"/>
      <c r="AY23" s="876"/>
      <c r="AZ23" s="876"/>
      <c r="BA23" s="876"/>
      <c r="BB23" s="876"/>
      <c r="BC23" s="876"/>
      <c r="BD23" s="876"/>
      <c r="BE23" s="876"/>
      <c r="BF23" s="876"/>
      <c r="BG23" s="876"/>
      <c r="BH23" s="876"/>
      <c r="BI23" s="876"/>
      <c r="BJ23" s="876"/>
      <c r="BK23" s="361"/>
      <c r="BN23" s="56"/>
      <c r="BO23" s="56"/>
      <c r="BP23" s="56"/>
      <c r="BQ23" s="56"/>
      <c r="BR23" s="56"/>
      <c r="BS23" s="56"/>
      <c r="BT23" s="56"/>
      <c r="BU23" s="56"/>
      <c r="BV23" s="56"/>
    </row>
    <row r="24" spans="1:74" s="25" customFormat="1" ht="5.0999999999999996" customHeight="1">
      <c r="A24" s="113"/>
      <c r="B24" s="114"/>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115"/>
      <c r="BN24"/>
      <c r="BO24"/>
      <c r="BP24"/>
      <c r="BQ24"/>
      <c r="BR24"/>
      <c r="BS24"/>
      <c r="BT24"/>
      <c r="BU24"/>
      <c r="BV24"/>
    </row>
    <row r="25" spans="1:74" ht="27" customHeight="1">
      <c r="A25" s="99"/>
      <c r="B25" s="104"/>
      <c r="C25" s="318"/>
      <c r="D25" s="832" t="s">
        <v>734</v>
      </c>
      <c r="E25" s="833"/>
      <c r="F25" s="833"/>
      <c r="G25" s="833"/>
      <c r="H25" s="833"/>
      <c r="I25" s="833"/>
      <c r="J25" s="833"/>
      <c r="K25" s="833"/>
      <c r="L25" s="833"/>
      <c r="M25" s="833"/>
      <c r="N25" s="833"/>
      <c r="O25" s="833"/>
      <c r="P25" s="833"/>
      <c r="Q25" s="834"/>
      <c r="R25" s="318"/>
      <c r="S25" s="832" t="s">
        <v>731</v>
      </c>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4"/>
      <c r="AV25" s="128"/>
      <c r="AW25" s="858" t="s">
        <v>735</v>
      </c>
      <c r="AX25" s="859"/>
      <c r="AY25" s="859"/>
      <c r="AZ25" s="859"/>
      <c r="BA25" s="859"/>
      <c r="BB25" s="859"/>
      <c r="BC25" s="860"/>
      <c r="BD25" s="318"/>
      <c r="BE25" s="858" t="s">
        <v>736</v>
      </c>
      <c r="BF25" s="859"/>
      <c r="BG25" s="859"/>
      <c r="BH25" s="859"/>
      <c r="BI25" s="859"/>
      <c r="BJ25" s="860"/>
      <c r="BK25" s="117"/>
    </row>
    <row r="26" spans="1:74" ht="21.95" customHeight="1">
      <c r="A26" s="99"/>
      <c r="B26" s="104"/>
      <c r="C26" s="110">
        <v>-1</v>
      </c>
      <c r="D26" s="855" t="str">
        <f>IF(願書!BB134="","",願書!BB134)</f>
        <v/>
      </c>
      <c r="E26" s="855"/>
      <c r="F26" s="855"/>
      <c r="G26" s="855"/>
      <c r="H26" s="855"/>
      <c r="I26" s="855"/>
      <c r="J26" s="855"/>
      <c r="K26" s="855"/>
      <c r="L26" s="855"/>
      <c r="M26" s="855"/>
      <c r="N26" s="855"/>
      <c r="O26" s="855"/>
      <c r="P26" s="855"/>
      <c r="Q26" s="855"/>
      <c r="R26" s="111"/>
      <c r="S26" s="856" t="str">
        <f>IF(願書!BB137="","",願書!BB137)</f>
        <v/>
      </c>
      <c r="T26" s="856"/>
      <c r="U26" s="856"/>
      <c r="V26" s="856"/>
      <c r="W26" s="856"/>
      <c r="X26" s="856"/>
      <c r="Y26" s="856"/>
      <c r="Z26" s="856"/>
      <c r="AA26" s="856"/>
      <c r="AB26" s="856"/>
      <c r="AC26" s="856"/>
      <c r="AD26" s="856"/>
      <c r="AE26" s="856"/>
      <c r="AF26" s="856"/>
      <c r="AG26" s="856"/>
      <c r="AH26" s="856"/>
      <c r="AI26" s="856"/>
      <c r="AJ26" s="856"/>
      <c r="AK26" s="856"/>
      <c r="AL26" s="856"/>
      <c r="AM26" s="856"/>
      <c r="AN26" s="856"/>
      <c r="AO26" s="856"/>
      <c r="AP26" s="856"/>
      <c r="AQ26" s="856"/>
      <c r="AR26" s="856"/>
      <c r="AS26" s="856"/>
      <c r="AT26" s="856"/>
      <c r="AU26" s="856"/>
      <c r="AV26" s="112"/>
      <c r="AW26" s="854" t="str">
        <f>IF(願書!BB135="","",願書!BB135)</f>
        <v/>
      </c>
      <c r="AX26" s="854"/>
      <c r="AY26" s="854"/>
      <c r="AZ26" s="854"/>
      <c r="BA26" s="854"/>
      <c r="BB26" s="854"/>
      <c r="BC26" s="854"/>
      <c r="BD26" s="308"/>
      <c r="BE26" s="854" t="str">
        <f>IF(願書!BB136="","",願書!BB136)</f>
        <v/>
      </c>
      <c r="BF26" s="854"/>
      <c r="BG26" s="854"/>
      <c r="BH26" s="854"/>
      <c r="BI26" s="854"/>
      <c r="BJ26" s="854"/>
      <c r="BK26" s="103"/>
      <c r="BN26"/>
      <c r="BO26"/>
      <c r="BP26"/>
      <c r="BQ26"/>
      <c r="BR26"/>
      <c r="BS26"/>
      <c r="BT26"/>
      <c r="BU26"/>
      <c r="BV26"/>
    </row>
    <row r="27" spans="1:74" ht="21.95" customHeight="1">
      <c r="A27" s="99"/>
      <c r="B27" s="104"/>
      <c r="C27" s="110">
        <v>-2</v>
      </c>
      <c r="D27" s="855" t="str">
        <f>IF(願書!BB138="","",願書!BB138)</f>
        <v/>
      </c>
      <c r="E27" s="855"/>
      <c r="F27" s="855"/>
      <c r="G27" s="855"/>
      <c r="H27" s="855"/>
      <c r="I27" s="855"/>
      <c r="J27" s="855"/>
      <c r="K27" s="855"/>
      <c r="L27" s="855"/>
      <c r="M27" s="855"/>
      <c r="N27" s="855"/>
      <c r="O27" s="855"/>
      <c r="P27" s="855"/>
      <c r="Q27" s="855"/>
      <c r="R27" s="111"/>
      <c r="S27" s="856" t="str">
        <f>IF(願書!BB141="","",願書!BB141)</f>
        <v/>
      </c>
      <c r="T27" s="856"/>
      <c r="U27" s="856"/>
      <c r="V27" s="856"/>
      <c r="W27" s="856"/>
      <c r="X27" s="856"/>
      <c r="Y27" s="856"/>
      <c r="Z27" s="856"/>
      <c r="AA27" s="856"/>
      <c r="AB27" s="856"/>
      <c r="AC27" s="856"/>
      <c r="AD27" s="856"/>
      <c r="AE27" s="856"/>
      <c r="AF27" s="856"/>
      <c r="AG27" s="856"/>
      <c r="AH27" s="856"/>
      <c r="AI27" s="856"/>
      <c r="AJ27" s="856"/>
      <c r="AK27" s="856"/>
      <c r="AL27" s="856"/>
      <c r="AM27" s="856"/>
      <c r="AN27" s="856"/>
      <c r="AO27" s="856"/>
      <c r="AP27" s="856"/>
      <c r="AQ27" s="856"/>
      <c r="AR27" s="856"/>
      <c r="AS27" s="856"/>
      <c r="AT27" s="856"/>
      <c r="AU27" s="856"/>
      <c r="AV27" s="112"/>
      <c r="AW27" s="854" t="str">
        <f>IF(願書!BB139="","",願書!BB139)</f>
        <v/>
      </c>
      <c r="AX27" s="854"/>
      <c r="AY27" s="854"/>
      <c r="AZ27" s="854"/>
      <c r="BA27" s="854"/>
      <c r="BB27" s="854"/>
      <c r="BC27" s="854"/>
      <c r="BD27" s="308"/>
      <c r="BE27" s="857" t="str">
        <f>IF(願書!BB140="","",願書!BB140)</f>
        <v/>
      </c>
      <c r="BF27" s="857"/>
      <c r="BG27" s="857"/>
      <c r="BH27" s="857"/>
      <c r="BI27" s="857"/>
      <c r="BJ27" s="857"/>
      <c r="BK27" s="103"/>
      <c r="BN27"/>
      <c r="BO27"/>
      <c r="BP27"/>
      <c r="BQ27"/>
      <c r="BR27"/>
      <c r="BS27"/>
      <c r="BT27"/>
      <c r="BU27"/>
      <c r="BV27"/>
    </row>
    <row r="28" spans="1:74" ht="21.95" customHeight="1">
      <c r="A28" s="99"/>
      <c r="B28" s="104"/>
      <c r="C28" s="110">
        <v>-3</v>
      </c>
      <c r="D28" s="855" t="str">
        <f>IF(願書!BB142="","",願書!BB142)</f>
        <v/>
      </c>
      <c r="E28" s="855"/>
      <c r="F28" s="855"/>
      <c r="G28" s="855"/>
      <c r="H28" s="855"/>
      <c r="I28" s="855"/>
      <c r="J28" s="855"/>
      <c r="K28" s="855"/>
      <c r="L28" s="855"/>
      <c r="M28" s="855"/>
      <c r="N28" s="855"/>
      <c r="O28" s="855"/>
      <c r="P28" s="855"/>
      <c r="Q28" s="855"/>
      <c r="R28" s="111"/>
      <c r="S28" s="856" t="str">
        <f>IF(願書!BB145="","",願書!BB145)</f>
        <v/>
      </c>
      <c r="T28" s="856"/>
      <c r="U28" s="856"/>
      <c r="V28" s="856"/>
      <c r="W28" s="856"/>
      <c r="X28" s="856"/>
      <c r="Y28" s="856"/>
      <c r="Z28" s="856"/>
      <c r="AA28" s="856"/>
      <c r="AB28" s="856"/>
      <c r="AC28" s="856"/>
      <c r="AD28" s="856"/>
      <c r="AE28" s="856"/>
      <c r="AF28" s="856"/>
      <c r="AG28" s="856"/>
      <c r="AH28" s="856"/>
      <c r="AI28" s="856"/>
      <c r="AJ28" s="856"/>
      <c r="AK28" s="856"/>
      <c r="AL28" s="856"/>
      <c r="AM28" s="856"/>
      <c r="AN28" s="856"/>
      <c r="AO28" s="856"/>
      <c r="AP28" s="856"/>
      <c r="AQ28" s="856"/>
      <c r="AR28" s="856"/>
      <c r="AS28" s="856"/>
      <c r="AT28" s="856"/>
      <c r="AU28" s="856"/>
      <c r="AV28" s="112"/>
      <c r="AW28" s="854" t="str">
        <f>IF(願書!BB143="","",願書!BB143)</f>
        <v/>
      </c>
      <c r="AX28" s="854"/>
      <c r="AY28" s="854"/>
      <c r="AZ28" s="854"/>
      <c r="BA28" s="854"/>
      <c r="BB28" s="854"/>
      <c r="BC28" s="854"/>
      <c r="BD28" s="308"/>
      <c r="BE28" s="857" t="str">
        <f>IF(願書!BB144="","",願書!BB144)</f>
        <v/>
      </c>
      <c r="BF28" s="857"/>
      <c r="BG28" s="857"/>
      <c r="BH28" s="857"/>
      <c r="BI28" s="857"/>
      <c r="BJ28" s="857"/>
      <c r="BK28" s="103"/>
    </row>
    <row r="29" spans="1:74" ht="21.95" customHeight="1">
      <c r="A29" s="99"/>
      <c r="B29" s="104"/>
      <c r="C29" s="110">
        <v>-4</v>
      </c>
      <c r="D29" s="855" t="str">
        <f>IF(願書!BB146="","",願書!BB146)</f>
        <v/>
      </c>
      <c r="E29" s="855"/>
      <c r="F29" s="855"/>
      <c r="G29" s="855"/>
      <c r="H29" s="855"/>
      <c r="I29" s="855"/>
      <c r="J29" s="855"/>
      <c r="K29" s="855"/>
      <c r="L29" s="855"/>
      <c r="M29" s="855"/>
      <c r="N29" s="855"/>
      <c r="O29" s="855"/>
      <c r="P29" s="855"/>
      <c r="Q29" s="855"/>
      <c r="R29" s="111"/>
      <c r="S29" s="856" t="str">
        <f>IF(願書!BB149="","",願書!BB149)</f>
        <v/>
      </c>
      <c r="T29" s="856"/>
      <c r="U29" s="856"/>
      <c r="V29" s="856"/>
      <c r="W29" s="856"/>
      <c r="X29" s="856"/>
      <c r="Y29" s="856"/>
      <c r="Z29" s="856"/>
      <c r="AA29" s="856"/>
      <c r="AB29" s="856"/>
      <c r="AC29" s="856"/>
      <c r="AD29" s="856"/>
      <c r="AE29" s="856"/>
      <c r="AF29" s="856"/>
      <c r="AG29" s="856"/>
      <c r="AH29" s="856"/>
      <c r="AI29" s="856"/>
      <c r="AJ29" s="856"/>
      <c r="AK29" s="856"/>
      <c r="AL29" s="856"/>
      <c r="AM29" s="856"/>
      <c r="AN29" s="856"/>
      <c r="AO29" s="856"/>
      <c r="AP29" s="856"/>
      <c r="AQ29" s="856"/>
      <c r="AR29" s="856"/>
      <c r="AS29" s="856"/>
      <c r="AT29" s="856"/>
      <c r="AU29" s="856"/>
      <c r="AV29" s="112"/>
      <c r="AW29" s="854" t="str">
        <f>IF(願書!BB147="","",願書!BB147)</f>
        <v/>
      </c>
      <c r="AX29" s="854"/>
      <c r="AY29" s="854"/>
      <c r="AZ29" s="854"/>
      <c r="BA29" s="854"/>
      <c r="BB29" s="854"/>
      <c r="BC29" s="854"/>
      <c r="BD29" s="309"/>
      <c r="BE29" s="857" t="str">
        <f>IF(願書!BB148="","",願書!BB148)</f>
        <v/>
      </c>
      <c r="BF29" s="857"/>
      <c r="BG29" s="857"/>
      <c r="BH29" s="857"/>
      <c r="BI29" s="857"/>
      <c r="BJ29" s="857"/>
      <c r="BK29" s="103"/>
    </row>
    <row r="30" spans="1:74" ht="21.95" customHeight="1">
      <c r="A30" s="99"/>
      <c r="B30" s="104"/>
      <c r="C30" s="110">
        <v>-5</v>
      </c>
      <c r="D30" s="855" t="str">
        <f>IF(願書!BB150="","",願書!BB150)</f>
        <v/>
      </c>
      <c r="E30" s="855"/>
      <c r="F30" s="855"/>
      <c r="G30" s="855"/>
      <c r="H30" s="855"/>
      <c r="I30" s="855"/>
      <c r="J30" s="855"/>
      <c r="K30" s="855"/>
      <c r="L30" s="855"/>
      <c r="M30" s="855"/>
      <c r="N30" s="855"/>
      <c r="O30" s="855"/>
      <c r="P30" s="855"/>
      <c r="Q30" s="855"/>
      <c r="R30" s="111"/>
      <c r="S30" s="856" t="str">
        <f>IF(願書!BB153="","",願書!BB153)</f>
        <v/>
      </c>
      <c r="T30" s="856"/>
      <c r="U30" s="856"/>
      <c r="V30" s="856"/>
      <c r="W30" s="856"/>
      <c r="X30" s="856"/>
      <c r="Y30" s="856"/>
      <c r="Z30" s="856"/>
      <c r="AA30" s="856"/>
      <c r="AB30" s="856"/>
      <c r="AC30" s="856"/>
      <c r="AD30" s="856"/>
      <c r="AE30" s="856"/>
      <c r="AF30" s="856"/>
      <c r="AG30" s="856"/>
      <c r="AH30" s="856"/>
      <c r="AI30" s="856"/>
      <c r="AJ30" s="856"/>
      <c r="AK30" s="856"/>
      <c r="AL30" s="856"/>
      <c r="AM30" s="856"/>
      <c r="AN30" s="856"/>
      <c r="AO30" s="856"/>
      <c r="AP30" s="856"/>
      <c r="AQ30" s="856"/>
      <c r="AR30" s="856"/>
      <c r="AS30" s="856"/>
      <c r="AT30" s="856"/>
      <c r="AU30" s="856"/>
      <c r="AV30" s="112"/>
      <c r="AW30" s="854" t="str">
        <f>IF(願書!BB151="","",願書!BB151)</f>
        <v/>
      </c>
      <c r="AX30" s="854"/>
      <c r="AY30" s="854"/>
      <c r="AZ30" s="854"/>
      <c r="BA30" s="854"/>
      <c r="BB30" s="854"/>
      <c r="BC30" s="854"/>
      <c r="BD30" s="309"/>
      <c r="BE30" s="857" t="str">
        <f>IF(願書!BB152="","",願書!BB152)</f>
        <v/>
      </c>
      <c r="BF30" s="857"/>
      <c r="BG30" s="857"/>
      <c r="BH30" s="857"/>
      <c r="BI30" s="857"/>
      <c r="BJ30" s="857"/>
      <c r="BK30" s="103"/>
    </row>
    <row r="31" spans="1:74" ht="21.95" customHeight="1">
      <c r="A31" s="99"/>
      <c r="B31" s="104"/>
      <c r="C31" s="110">
        <v>-6</v>
      </c>
      <c r="D31" s="855" t="str">
        <f>IF(願書!BB154="","",願書!BB154)</f>
        <v/>
      </c>
      <c r="E31" s="855"/>
      <c r="F31" s="855"/>
      <c r="G31" s="855"/>
      <c r="H31" s="855"/>
      <c r="I31" s="855"/>
      <c r="J31" s="855"/>
      <c r="K31" s="855"/>
      <c r="L31" s="855"/>
      <c r="M31" s="855"/>
      <c r="N31" s="855"/>
      <c r="O31" s="855"/>
      <c r="P31" s="855"/>
      <c r="Q31" s="855"/>
      <c r="R31" s="111"/>
      <c r="S31" s="856" t="str">
        <f>IF(願書!BB157="","",願書!BB157)</f>
        <v/>
      </c>
      <c r="T31" s="856"/>
      <c r="U31" s="856"/>
      <c r="V31" s="856"/>
      <c r="W31" s="856"/>
      <c r="X31" s="856"/>
      <c r="Y31" s="856"/>
      <c r="Z31" s="856"/>
      <c r="AA31" s="856"/>
      <c r="AB31" s="856"/>
      <c r="AC31" s="856"/>
      <c r="AD31" s="856"/>
      <c r="AE31" s="856"/>
      <c r="AF31" s="856"/>
      <c r="AG31" s="856"/>
      <c r="AH31" s="856"/>
      <c r="AI31" s="856"/>
      <c r="AJ31" s="856"/>
      <c r="AK31" s="856"/>
      <c r="AL31" s="856"/>
      <c r="AM31" s="856"/>
      <c r="AN31" s="856"/>
      <c r="AO31" s="856"/>
      <c r="AP31" s="856"/>
      <c r="AQ31" s="856"/>
      <c r="AR31" s="856"/>
      <c r="AS31" s="856"/>
      <c r="AT31" s="856"/>
      <c r="AU31" s="856"/>
      <c r="AV31" s="112"/>
      <c r="AW31" s="854" t="str">
        <f>IF(願書!BB155="","",願書!BB155)</f>
        <v/>
      </c>
      <c r="AX31" s="854"/>
      <c r="AY31" s="854"/>
      <c r="AZ31" s="854"/>
      <c r="BA31" s="854"/>
      <c r="BB31" s="854"/>
      <c r="BC31" s="854"/>
      <c r="BD31" s="309"/>
      <c r="BE31" s="857" t="str">
        <f>IF(願書!BB156="","",願書!BB156)</f>
        <v/>
      </c>
      <c r="BF31" s="857"/>
      <c r="BG31" s="857"/>
      <c r="BH31" s="857"/>
      <c r="BI31" s="857"/>
      <c r="BJ31" s="857"/>
      <c r="BK31" s="103"/>
    </row>
    <row r="32" spans="1:74" ht="21.95" customHeight="1">
      <c r="A32" s="99"/>
      <c r="B32" s="104"/>
      <c r="C32" s="110">
        <v>-7</v>
      </c>
      <c r="D32" s="855" t="str">
        <f>IF(願書!BB158="","",願書!BB158)</f>
        <v/>
      </c>
      <c r="E32" s="855"/>
      <c r="F32" s="855"/>
      <c r="G32" s="855"/>
      <c r="H32" s="855"/>
      <c r="I32" s="855"/>
      <c r="J32" s="855"/>
      <c r="K32" s="855"/>
      <c r="L32" s="855"/>
      <c r="M32" s="855"/>
      <c r="N32" s="855"/>
      <c r="O32" s="855"/>
      <c r="P32" s="855"/>
      <c r="Q32" s="855"/>
      <c r="R32" s="111"/>
      <c r="S32" s="856" t="str">
        <f>IF(願書!BB161="","",願書!BB161)</f>
        <v/>
      </c>
      <c r="T32" s="856"/>
      <c r="U32" s="856"/>
      <c r="V32" s="856"/>
      <c r="W32" s="856"/>
      <c r="X32" s="856"/>
      <c r="Y32" s="856"/>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112"/>
      <c r="AW32" s="854" t="str">
        <f>IF(願書!BB159="","",願書!BB159)</f>
        <v/>
      </c>
      <c r="AX32" s="854"/>
      <c r="AY32" s="854"/>
      <c r="AZ32" s="854"/>
      <c r="BA32" s="854"/>
      <c r="BB32" s="854"/>
      <c r="BC32" s="854"/>
      <c r="BD32" s="309"/>
      <c r="BE32" s="857" t="str">
        <f>IF(願書!BB160="","",願書!BB160)</f>
        <v/>
      </c>
      <c r="BF32" s="857"/>
      <c r="BG32" s="857"/>
      <c r="BH32" s="857"/>
      <c r="BI32" s="857"/>
      <c r="BJ32" s="857"/>
      <c r="BK32" s="103"/>
    </row>
    <row r="33" spans="1:126" ht="9.9499999999999993" customHeight="1">
      <c r="A33" s="99"/>
      <c r="B33" s="104"/>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s="367"/>
    </row>
    <row r="34" spans="1:126" ht="15" customHeight="1">
      <c r="A34" s="99"/>
      <c r="B34" s="119"/>
      <c r="C34" s="876" t="s">
        <v>195</v>
      </c>
      <c r="D34" s="876"/>
      <c r="E34" s="876"/>
      <c r="F34" s="876"/>
      <c r="G34" s="876"/>
      <c r="H34" s="876"/>
      <c r="I34" s="876"/>
      <c r="J34" s="876"/>
      <c r="K34" s="876"/>
      <c r="L34" s="876"/>
      <c r="M34" s="876"/>
      <c r="N34" s="876"/>
      <c r="O34" s="876"/>
      <c r="P34" s="876"/>
      <c r="Q34" s="876"/>
      <c r="R34" s="876"/>
      <c r="S34" s="876"/>
      <c r="T34" s="876"/>
      <c r="U34" s="876"/>
      <c r="V34" s="876"/>
      <c r="W34" s="876"/>
      <c r="X34" s="876"/>
      <c r="Y34" s="876"/>
      <c r="Z34" s="876"/>
      <c r="AA34" s="876"/>
      <c r="AB34" s="876"/>
      <c r="AC34" s="876"/>
      <c r="AD34" s="876"/>
      <c r="AE34" s="876"/>
      <c r="AF34" s="876"/>
      <c r="AG34" s="876"/>
      <c r="AH34" s="876"/>
      <c r="AI34" s="876"/>
      <c r="AJ34" s="876"/>
      <c r="AK34" s="876"/>
      <c r="AL34" s="876"/>
      <c r="AM34" s="876"/>
      <c r="AN34" s="876"/>
      <c r="AO34" s="876"/>
      <c r="AP34" s="876"/>
      <c r="AQ34" s="876"/>
      <c r="AR34" s="876"/>
      <c r="AS34" s="876"/>
      <c r="AT34" s="876"/>
      <c r="AU34" s="876"/>
      <c r="AV34" s="876"/>
      <c r="AW34" s="876"/>
      <c r="AX34" s="876"/>
      <c r="AY34" s="876"/>
      <c r="AZ34" s="876"/>
      <c r="BA34" s="876"/>
      <c r="BB34" s="876"/>
      <c r="BC34" s="876"/>
      <c r="BD34" s="876"/>
      <c r="BE34" s="876"/>
      <c r="BF34" s="876"/>
      <c r="BG34" s="876"/>
      <c r="BH34" s="876"/>
      <c r="BI34" s="876"/>
      <c r="BJ34" s="876"/>
      <c r="BK34" s="103"/>
    </row>
    <row r="35" spans="1:126" customFormat="1" ht="5.0999999999999996" customHeight="1">
      <c r="A35" s="120"/>
      <c r="B35" s="121"/>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2"/>
    </row>
    <row r="36" spans="1:126" ht="12" customHeight="1">
      <c r="A36" s="99"/>
      <c r="B36" s="119"/>
      <c r="C36" s="877" t="s">
        <v>253</v>
      </c>
      <c r="D36" s="877"/>
      <c r="E36" s="877"/>
      <c r="F36" s="877"/>
      <c r="G36" s="877"/>
      <c r="H36" s="877"/>
      <c r="I36" s="877"/>
      <c r="J36" s="877"/>
      <c r="K36" s="877"/>
      <c r="L36" s="877"/>
      <c r="M36" s="877"/>
      <c r="N36" s="877"/>
      <c r="O36" s="877"/>
      <c r="P36" s="877" t="s">
        <v>229</v>
      </c>
      <c r="Q36" s="877"/>
      <c r="R36" s="877"/>
      <c r="S36" s="877" t="s">
        <v>230</v>
      </c>
      <c r="T36" s="877"/>
      <c r="U36" s="877"/>
      <c r="V36" s="877"/>
      <c r="W36" s="877"/>
      <c r="X36" s="877" t="s">
        <v>231</v>
      </c>
      <c r="Y36" s="877"/>
      <c r="Z36" s="877"/>
      <c r="AA36" s="877" t="s">
        <v>254</v>
      </c>
      <c r="AB36" s="877"/>
      <c r="AC36" s="877"/>
      <c r="AD36" s="877"/>
      <c r="AE36" s="877"/>
      <c r="AF36" s="365"/>
      <c r="AG36" s="365"/>
      <c r="AH36" s="878" t="s">
        <v>232</v>
      </c>
      <c r="AI36" s="878"/>
      <c r="AJ36" s="878"/>
      <c r="AK36" s="878"/>
      <c r="AL36" s="878"/>
      <c r="AM36" s="878"/>
      <c r="AN36" s="878" t="s">
        <v>255</v>
      </c>
      <c r="AO36" s="878"/>
      <c r="AP36" s="878"/>
      <c r="AQ36" s="878"/>
      <c r="AR36" s="878"/>
      <c r="AS36" s="878"/>
      <c r="AT36" s="878"/>
      <c r="AU36" s="878"/>
      <c r="AV36" s="878"/>
      <c r="AW36" s="878"/>
      <c r="AX36" s="878"/>
      <c r="AY36" s="878"/>
      <c r="AZ36" s="878"/>
      <c r="BA36" s="878"/>
      <c r="BB36" s="878"/>
      <c r="BC36" s="878"/>
      <c r="BD36" s="878"/>
      <c r="BE36" s="878"/>
      <c r="BF36" s="878"/>
      <c r="BG36" s="878"/>
      <c r="BH36" s="878"/>
      <c r="BI36" s="878"/>
      <c r="BJ36" s="878"/>
      <c r="BK36" s="103"/>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row>
    <row r="37" spans="1:126" s="26" customFormat="1" ht="7.5" customHeight="1">
      <c r="A37" s="123"/>
      <c r="B37" s="124"/>
      <c r="C37" s="846" t="s">
        <v>248</v>
      </c>
      <c r="D37" s="847"/>
      <c r="E37" s="847"/>
      <c r="F37" s="847"/>
      <c r="G37" s="847"/>
      <c r="H37" s="847"/>
      <c r="I37" s="847"/>
      <c r="J37" s="847"/>
      <c r="K37" s="847"/>
      <c r="L37" s="847"/>
      <c r="M37" s="847"/>
      <c r="N37" s="847"/>
      <c r="O37" s="848"/>
      <c r="P37" s="846" t="s">
        <v>249</v>
      </c>
      <c r="Q37" s="847"/>
      <c r="R37" s="848"/>
      <c r="S37" s="846" t="s">
        <v>250</v>
      </c>
      <c r="T37" s="847"/>
      <c r="U37" s="847"/>
      <c r="V37" s="847"/>
      <c r="W37" s="848"/>
      <c r="X37" s="846" t="s">
        <v>9</v>
      </c>
      <c r="Y37" s="847"/>
      <c r="Z37" s="848"/>
      <c r="AA37" s="846" t="s">
        <v>220</v>
      </c>
      <c r="AB37" s="847"/>
      <c r="AC37" s="847"/>
      <c r="AD37" s="847"/>
      <c r="AE37" s="848"/>
      <c r="AF37" s="366"/>
      <c r="AG37" s="366"/>
      <c r="AH37" s="849" t="s">
        <v>251</v>
      </c>
      <c r="AI37" s="850"/>
      <c r="AJ37" s="850"/>
      <c r="AK37" s="850"/>
      <c r="AL37" s="850"/>
      <c r="AM37" s="851"/>
      <c r="AN37" s="849" t="s">
        <v>252</v>
      </c>
      <c r="AO37" s="850"/>
      <c r="AP37" s="850"/>
      <c r="AQ37" s="850"/>
      <c r="AR37" s="850"/>
      <c r="AS37" s="850"/>
      <c r="AT37" s="850"/>
      <c r="AU37" s="850"/>
      <c r="AV37" s="850"/>
      <c r="AW37" s="850"/>
      <c r="AX37" s="850"/>
      <c r="AY37" s="850"/>
      <c r="AZ37" s="850"/>
      <c r="BA37" s="850"/>
      <c r="BB37" s="850"/>
      <c r="BC37" s="850"/>
      <c r="BD37" s="850"/>
      <c r="BE37" s="850"/>
      <c r="BF37" s="850"/>
      <c r="BG37" s="850"/>
      <c r="BH37" s="850"/>
      <c r="BI37" s="850"/>
      <c r="BJ37" s="851"/>
      <c r="BK37" s="125"/>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row>
    <row r="38" spans="1:126" ht="21.95" customHeight="1">
      <c r="A38" s="99"/>
      <c r="B38" s="119"/>
      <c r="C38" s="837" t="str">
        <f>IF(願書!BB189="","",願書!BB189)</f>
        <v/>
      </c>
      <c r="D38" s="837"/>
      <c r="E38" s="837"/>
      <c r="F38" s="837"/>
      <c r="G38" s="837"/>
      <c r="H38" s="837"/>
      <c r="I38" s="837"/>
      <c r="J38" s="837"/>
      <c r="K38" s="837"/>
      <c r="L38" s="837"/>
      <c r="M38" s="837"/>
      <c r="N38" s="837"/>
      <c r="O38" s="837"/>
      <c r="P38" s="838" t="str">
        <f>IF(願書!BB190="","",願書!BB190)</f>
        <v/>
      </c>
      <c r="Q38" s="838"/>
      <c r="R38" s="838"/>
      <c r="S38" s="839" t="str">
        <f>IF(願書!BB192="","",願書!BB192)</f>
        <v/>
      </c>
      <c r="T38" s="839"/>
      <c r="U38" s="839"/>
      <c r="V38" s="839"/>
      <c r="W38" s="839"/>
      <c r="X38" s="840" t="str">
        <f>IF(願書!BB191="","",願書!BB191)</f>
        <v/>
      </c>
      <c r="Y38" s="841"/>
      <c r="Z38" s="842"/>
      <c r="AA38" s="843" t="str">
        <f>IF(願書!BB195="","",願書!BB195)</f>
        <v/>
      </c>
      <c r="AB38" s="843"/>
      <c r="AC38" s="843"/>
      <c r="AD38" s="843"/>
      <c r="AE38" s="843"/>
      <c r="AF38" s="126"/>
      <c r="AG38" s="126"/>
      <c r="AH38" s="844" t="str">
        <f>IF(願書!BB193="","",願書!BB193)</f>
        <v/>
      </c>
      <c r="AI38" s="844"/>
      <c r="AJ38" s="844"/>
      <c r="AK38" s="844"/>
      <c r="AL38" s="844"/>
      <c r="AM38" s="844"/>
      <c r="AN38" s="845" t="str">
        <f>IF(願書!BB194="","",願書!BB194)</f>
        <v/>
      </c>
      <c r="AO38" s="845"/>
      <c r="AP38" s="845"/>
      <c r="AQ38" s="845"/>
      <c r="AR38" s="845"/>
      <c r="AS38" s="845"/>
      <c r="AT38" s="845"/>
      <c r="AU38" s="845"/>
      <c r="AV38" s="845"/>
      <c r="AW38" s="845"/>
      <c r="AX38" s="845"/>
      <c r="AY38" s="845"/>
      <c r="AZ38" s="845"/>
      <c r="BA38" s="845"/>
      <c r="BB38" s="845"/>
      <c r="BC38" s="845"/>
      <c r="BD38" s="845"/>
      <c r="BE38" s="845"/>
      <c r="BF38" s="845"/>
      <c r="BG38" s="845"/>
      <c r="BH38" s="845"/>
      <c r="BI38" s="845"/>
      <c r="BJ38" s="845"/>
      <c r="BK38" s="103"/>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row>
    <row r="39" spans="1:126" ht="21.95" customHeight="1">
      <c r="A39" s="99"/>
      <c r="B39" s="119"/>
      <c r="C39" s="837" t="str">
        <f>IF(願書!BB196="","",願書!BB196)</f>
        <v/>
      </c>
      <c r="D39" s="837"/>
      <c r="E39" s="837"/>
      <c r="F39" s="837"/>
      <c r="G39" s="837"/>
      <c r="H39" s="837"/>
      <c r="I39" s="837"/>
      <c r="J39" s="837"/>
      <c r="K39" s="837"/>
      <c r="L39" s="837"/>
      <c r="M39" s="837"/>
      <c r="N39" s="837"/>
      <c r="O39" s="837"/>
      <c r="P39" s="838" t="str">
        <f>IF(願書!BB197="","",願書!BB197)</f>
        <v/>
      </c>
      <c r="Q39" s="838"/>
      <c r="R39" s="838"/>
      <c r="S39" s="839" t="str">
        <f>IF(願書!BB199="","",願書!BB199)</f>
        <v/>
      </c>
      <c r="T39" s="839"/>
      <c r="U39" s="839"/>
      <c r="V39" s="839"/>
      <c r="W39" s="839"/>
      <c r="X39" s="840" t="str">
        <f>IF(願書!BB198="","",願書!BB198)</f>
        <v/>
      </c>
      <c r="Y39" s="841"/>
      <c r="Z39" s="842"/>
      <c r="AA39" s="843" t="str">
        <f>IF(願書!BB202="","",願書!BB202)</f>
        <v/>
      </c>
      <c r="AB39" s="843"/>
      <c r="AC39" s="843"/>
      <c r="AD39" s="843"/>
      <c r="AE39" s="843"/>
      <c r="AF39" s="126"/>
      <c r="AG39" s="126"/>
      <c r="AH39" s="844" t="str">
        <f>IF(願書!BB200="","",願書!BB200)</f>
        <v/>
      </c>
      <c r="AI39" s="844"/>
      <c r="AJ39" s="844"/>
      <c r="AK39" s="844"/>
      <c r="AL39" s="844"/>
      <c r="AM39" s="844"/>
      <c r="AN39" s="845" t="str">
        <f>IF(願書!BB201="","",願書!BB201)</f>
        <v/>
      </c>
      <c r="AO39" s="845"/>
      <c r="AP39" s="845"/>
      <c r="AQ39" s="845"/>
      <c r="AR39" s="845"/>
      <c r="AS39" s="845"/>
      <c r="AT39" s="845"/>
      <c r="AU39" s="845"/>
      <c r="AV39" s="845"/>
      <c r="AW39" s="845"/>
      <c r="AX39" s="845"/>
      <c r="AY39" s="845"/>
      <c r="AZ39" s="845"/>
      <c r="BA39" s="845"/>
      <c r="BB39" s="845"/>
      <c r="BC39" s="845"/>
      <c r="BD39" s="845"/>
      <c r="BE39" s="845"/>
      <c r="BF39" s="845"/>
      <c r="BG39" s="845"/>
      <c r="BH39" s="845"/>
      <c r="BI39" s="845"/>
      <c r="BJ39" s="845"/>
      <c r="BK39" s="103"/>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row>
    <row r="40" spans="1:126" ht="21.95" customHeight="1">
      <c r="A40" s="99"/>
      <c r="B40" s="119"/>
      <c r="C40" s="837" t="str">
        <f>IF(願書!BB203="","",願書!BB203)</f>
        <v/>
      </c>
      <c r="D40" s="837"/>
      <c r="E40" s="837"/>
      <c r="F40" s="837"/>
      <c r="G40" s="837"/>
      <c r="H40" s="837"/>
      <c r="I40" s="837"/>
      <c r="J40" s="837"/>
      <c r="K40" s="837"/>
      <c r="L40" s="837"/>
      <c r="M40" s="837"/>
      <c r="N40" s="837"/>
      <c r="O40" s="837"/>
      <c r="P40" s="838" t="str">
        <f>IF(願書!BB204="","",願書!BB204)</f>
        <v/>
      </c>
      <c r="Q40" s="838"/>
      <c r="R40" s="838"/>
      <c r="S40" s="839" t="str">
        <f>IF(願書!BB206="","",願書!BB206)</f>
        <v/>
      </c>
      <c r="T40" s="839"/>
      <c r="U40" s="839"/>
      <c r="V40" s="839"/>
      <c r="W40" s="839"/>
      <c r="X40" s="840" t="str">
        <f>IF(願書!BB205="","",願書!BB205)</f>
        <v/>
      </c>
      <c r="Y40" s="841"/>
      <c r="Z40" s="842"/>
      <c r="AA40" s="843" t="str">
        <f>IF(願書!BB209="","",願書!BB209)</f>
        <v/>
      </c>
      <c r="AB40" s="843"/>
      <c r="AC40" s="843"/>
      <c r="AD40" s="843"/>
      <c r="AE40" s="843"/>
      <c r="AF40" s="126"/>
      <c r="AG40" s="126"/>
      <c r="AH40" s="844" t="str">
        <f>IF(願書!BB207="","",願書!BB207)</f>
        <v/>
      </c>
      <c r="AI40" s="844"/>
      <c r="AJ40" s="844"/>
      <c r="AK40" s="844"/>
      <c r="AL40" s="844"/>
      <c r="AM40" s="844"/>
      <c r="AN40" s="845" t="str">
        <f>IF(願書!BB208="","",願書!BB208)</f>
        <v/>
      </c>
      <c r="AO40" s="845"/>
      <c r="AP40" s="845"/>
      <c r="AQ40" s="845"/>
      <c r="AR40" s="845"/>
      <c r="AS40" s="845"/>
      <c r="AT40" s="845"/>
      <c r="AU40" s="845"/>
      <c r="AV40" s="845"/>
      <c r="AW40" s="845"/>
      <c r="AX40" s="845"/>
      <c r="AY40" s="845"/>
      <c r="AZ40" s="845"/>
      <c r="BA40" s="845"/>
      <c r="BB40" s="845"/>
      <c r="BC40" s="845"/>
      <c r="BD40" s="845"/>
      <c r="BE40" s="845"/>
      <c r="BF40" s="845"/>
      <c r="BG40" s="845"/>
      <c r="BH40" s="845"/>
      <c r="BI40" s="845"/>
      <c r="BJ40" s="845"/>
      <c r="BK40" s="103"/>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row>
    <row r="41" spans="1:126" ht="21.95" customHeight="1">
      <c r="A41" s="99"/>
      <c r="B41" s="119"/>
      <c r="C41" s="837" t="str">
        <f>IF(願書!BB210="","",願書!BB210)</f>
        <v/>
      </c>
      <c r="D41" s="837"/>
      <c r="E41" s="837"/>
      <c r="F41" s="837"/>
      <c r="G41" s="837"/>
      <c r="H41" s="837"/>
      <c r="I41" s="837"/>
      <c r="J41" s="837"/>
      <c r="K41" s="837"/>
      <c r="L41" s="837"/>
      <c r="M41" s="837"/>
      <c r="N41" s="837"/>
      <c r="O41" s="837"/>
      <c r="P41" s="838" t="str">
        <f>IF(願書!BB211="","",願書!BB211)</f>
        <v/>
      </c>
      <c r="Q41" s="838"/>
      <c r="R41" s="838"/>
      <c r="S41" s="839" t="str">
        <f>IF(願書!BB213="","",願書!BB213)</f>
        <v/>
      </c>
      <c r="T41" s="839"/>
      <c r="U41" s="839"/>
      <c r="V41" s="839"/>
      <c r="W41" s="839"/>
      <c r="X41" s="840" t="str">
        <f>IF(願書!BB212="","",願書!BB212)</f>
        <v/>
      </c>
      <c r="Y41" s="841"/>
      <c r="Z41" s="842"/>
      <c r="AA41" s="843" t="str">
        <f>IF(願書!BB216="","",願書!BB216)</f>
        <v/>
      </c>
      <c r="AB41" s="843"/>
      <c r="AC41" s="843"/>
      <c r="AD41" s="843"/>
      <c r="AE41" s="843"/>
      <c r="AF41" s="126"/>
      <c r="AG41" s="126"/>
      <c r="AH41" s="844" t="str">
        <f>IF(願書!BB214="","",願書!BB214)</f>
        <v/>
      </c>
      <c r="AI41" s="844"/>
      <c r="AJ41" s="844"/>
      <c r="AK41" s="844"/>
      <c r="AL41" s="844"/>
      <c r="AM41" s="844"/>
      <c r="AN41" s="845" t="str">
        <f>IF(願書!BB215="","",願書!BB215)</f>
        <v/>
      </c>
      <c r="AO41" s="845"/>
      <c r="AP41" s="845"/>
      <c r="AQ41" s="845"/>
      <c r="AR41" s="845"/>
      <c r="AS41" s="845"/>
      <c r="AT41" s="845"/>
      <c r="AU41" s="845"/>
      <c r="AV41" s="845"/>
      <c r="AW41" s="845"/>
      <c r="AX41" s="845"/>
      <c r="AY41" s="845"/>
      <c r="AZ41" s="845"/>
      <c r="BA41" s="845"/>
      <c r="BB41" s="845"/>
      <c r="BC41" s="845"/>
      <c r="BD41" s="845"/>
      <c r="BE41" s="845"/>
      <c r="BF41" s="845"/>
      <c r="BG41" s="845"/>
      <c r="BH41" s="845"/>
      <c r="BI41" s="845"/>
      <c r="BJ41" s="845"/>
      <c r="BK41" s="103"/>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row>
    <row r="42" spans="1:126" ht="21.95" customHeight="1">
      <c r="A42" s="99"/>
      <c r="B42" s="119"/>
      <c r="C42" s="837" t="str">
        <f>IF(願書!BB217="","",願書!BB217)</f>
        <v/>
      </c>
      <c r="D42" s="837"/>
      <c r="E42" s="837"/>
      <c r="F42" s="837"/>
      <c r="G42" s="837"/>
      <c r="H42" s="837"/>
      <c r="I42" s="837"/>
      <c r="J42" s="837"/>
      <c r="K42" s="837"/>
      <c r="L42" s="837"/>
      <c r="M42" s="837"/>
      <c r="N42" s="837"/>
      <c r="O42" s="837"/>
      <c r="P42" s="838" t="str">
        <f>IF(願書!BB218="","",願書!BB218)</f>
        <v/>
      </c>
      <c r="Q42" s="838"/>
      <c r="R42" s="838"/>
      <c r="S42" s="839" t="str">
        <f>IF(願書!BB220="","",願書!BB220)</f>
        <v/>
      </c>
      <c r="T42" s="839"/>
      <c r="U42" s="839"/>
      <c r="V42" s="839"/>
      <c r="W42" s="839"/>
      <c r="X42" s="840" t="str">
        <f>IF(願書!BB219="","",願書!BB219)</f>
        <v/>
      </c>
      <c r="Y42" s="841"/>
      <c r="Z42" s="842"/>
      <c r="AA42" s="843" t="str">
        <f>IF(願書!BB223="","",願書!BB223)</f>
        <v/>
      </c>
      <c r="AB42" s="843"/>
      <c r="AC42" s="843"/>
      <c r="AD42" s="843"/>
      <c r="AE42" s="843"/>
      <c r="AF42" s="126"/>
      <c r="AG42" s="126"/>
      <c r="AH42" s="844" t="str">
        <f>IF(願書!BB221="","",願書!BB221)</f>
        <v/>
      </c>
      <c r="AI42" s="844"/>
      <c r="AJ42" s="844"/>
      <c r="AK42" s="844"/>
      <c r="AL42" s="844"/>
      <c r="AM42" s="844"/>
      <c r="AN42" s="845" t="str">
        <f>IF(願書!BB222="","",願書!BB222)</f>
        <v/>
      </c>
      <c r="AO42" s="845"/>
      <c r="AP42" s="845"/>
      <c r="AQ42" s="845"/>
      <c r="AR42" s="845"/>
      <c r="AS42" s="845"/>
      <c r="AT42" s="845"/>
      <c r="AU42" s="845"/>
      <c r="AV42" s="845"/>
      <c r="AW42" s="845"/>
      <c r="AX42" s="845"/>
      <c r="AY42" s="845"/>
      <c r="AZ42" s="845"/>
      <c r="BA42" s="845"/>
      <c r="BB42" s="845"/>
      <c r="BC42" s="845"/>
      <c r="BD42" s="845"/>
      <c r="BE42" s="845"/>
      <c r="BF42" s="845"/>
      <c r="BG42" s="845"/>
      <c r="BH42" s="845"/>
      <c r="BI42" s="845"/>
      <c r="BJ42" s="845"/>
      <c r="BK42" s="103"/>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row>
    <row r="43" spans="1:126" ht="21.95" customHeight="1">
      <c r="A43" s="99"/>
      <c r="B43" s="119"/>
      <c r="C43" s="837" t="str">
        <f>IF(願書!BB224="","",願書!BB224)</f>
        <v/>
      </c>
      <c r="D43" s="837"/>
      <c r="E43" s="837"/>
      <c r="F43" s="837"/>
      <c r="G43" s="837"/>
      <c r="H43" s="837"/>
      <c r="I43" s="837"/>
      <c r="J43" s="837"/>
      <c r="K43" s="837"/>
      <c r="L43" s="837"/>
      <c r="M43" s="837"/>
      <c r="N43" s="837"/>
      <c r="O43" s="837"/>
      <c r="P43" s="838" t="str">
        <f>IF(願書!BB225="","",願書!BB225)</f>
        <v/>
      </c>
      <c r="Q43" s="838"/>
      <c r="R43" s="838"/>
      <c r="S43" s="839" t="str">
        <f>IF(願書!BB227="","",願書!BB227)</f>
        <v/>
      </c>
      <c r="T43" s="839"/>
      <c r="U43" s="839"/>
      <c r="V43" s="839"/>
      <c r="W43" s="839"/>
      <c r="X43" s="840" t="str">
        <f>IF(願書!BB226="","",願書!BB226)</f>
        <v/>
      </c>
      <c r="Y43" s="841"/>
      <c r="Z43" s="842"/>
      <c r="AA43" s="843" t="str">
        <f>IF(願書!BB230="","",願書!BB230)</f>
        <v/>
      </c>
      <c r="AB43" s="843"/>
      <c r="AC43" s="843"/>
      <c r="AD43" s="843"/>
      <c r="AE43" s="843"/>
      <c r="AF43" s="126"/>
      <c r="AG43" s="126"/>
      <c r="AH43" s="844" t="str">
        <f>IF(願書!BB228="","",願書!BB228)</f>
        <v/>
      </c>
      <c r="AI43" s="844"/>
      <c r="AJ43" s="844"/>
      <c r="AK43" s="844"/>
      <c r="AL43" s="844"/>
      <c r="AM43" s="844"/>
      <c r="AN43" s="845" t="str">
        <f>IF(願書!BB229="","",願書!BB229)</f>
        <v/>
      </c>
      <c r="AO43" s="845"/>
      <c r="AP43" s="845"/>
      <c r="AQ43" s="845"/>
      <c r="AR43" s="845"/>
      <c r="AS43" s="845"/>
      <c r="AT43" s="845"/>
      <c r="AU43" s="845"/>
      <c r="AV43" s="845"/>
      <c r="AW43" s="845"/>
      <c r="AX43" s="845"/>
      <c r="AY43" s="845"/>
      <c r="AZ43" s="845"/>
      <c r="BA43" s="845"/>
      <c r="BB43" s="845"/>
      <c r="BC43" s="845"/>
      <c r="BD43" s="845"/>
      <c r="BE43" s="845"/>
      <c r="BF43" s="845"/>
      <c r="BG43" s="845"/>
      <c r="BH43" s="845"/>
      <c r="BI43" s="845"/>
      <c r="BJ43" s="845"/>
      <c r="BK43" s="10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row>
    <row r="44" spans="1:126" ht="21.95" customHeight="1">
      <c r="A44" s="99"/>
      <c r="B44" s="119"/>
      <c r="C44" s="837" t="str">
        <f>IF(願書!BB231="","",願書!BB231)</f>
        <v/>
      </c>
      <c r="D44" s="837"/>
      <c r="E44" s="837"/>
      <c r="F44" s="837"/>
      <c r="G44" s="837"/>
      <c r="H44" s="837"/>
      <c r="I44" s="837"/>
      <c r="J44" s="837"/>
      <c r="K44" s="837"/>
      <c r="L44" s="837"/>
      <c r="M44" s="837"/>
      <c r="N44" s="837"/>
      <c r="O44" s="837"/>
      <c r="P44" s="838" t="str">
        <f>IF(願書!BB232="","",願書!BB232)</f>
        <v/>
      </c>
      <c r="Q44" s="838"/>
      <c r="R44" s="838"/>
      <c r="S44" s="839" t="str">
        <f>IF(願書!BB234="","",願書!BB234)</f>
        <v/>
      </c>
      <c r="T44" s="839"/>
      <c r="U44" s="839"/>
      <c r="V44" s="839"/>
      <c r="W44" s="839"/>
      <c r="X44" s="840" t="str">
        <f>IF(願書!BB233="","",願書!BB233)</f>
        <v/>
      </c>
      <c r="Y44" s="841"/>
      <c r="Z44" s="842"/>
      <c r="AA44" s="843" t="str">
        <f>IF(願書!BB237="","",願書!BB237)</f>
        <v/>
      </c>
      <c r="AB44" s="843"/>
      <c r="AC44" s="843"/>
      <c r="AD44" s="843"/>
      <c r="AE44" s="843"/>
      <c r="AF44" s="126"/>
      <c r="AG44" s="126"/>
      <c r="AH44" s="844" t="str">
        <f>IF(願書!BB235="","",願書!BB235)</f>
        <v/>
      </c>
      <c r="AI44" s="844"/>
      <c r="AJ44" s="844"/>
      <c r="AK44" s="844"/>
      <c r="AL44" s="844"/>
      <c r="AM44" s="844"/>
      <c r="AN44" s="845" t="str">
        <f>IF(願書!BB236="","",願書!BB236)</f>
        <v/>
      </c>
      <c r="AO44" s="845"/>
      <c r="AP44" s="845"/>
      <c r="AQ44" s="845"/>
      <c r="AR44" s="845"/>
      <c r="AS44" s="845"/>
      <c r="AT44" s="845"/>
      <c r="AU44" s="845"/>
      <c r="AV44" s="845"/>
      <c r="AW44" s="845"/>
      <c r="AX44" s="845"/>
      <c r="AY44" s="845"/>
      <c r="AZ44" s="845"/>
      <c r="BA44" s="845"/>
      <c r="BB44" s="845"/>
      <c r="BC44" s="845"/>
      <c r="BD44" s="845"/>
      <c r="BE44" s="845"/>
      <c r="BF44" s="845"/>
      <c r="BG44" s="845"/>
      <c r="BH44" s="845"/>
      <c r="BI44" s="845"/>
      <c r="BJ44" s="845"/>
      <c r="BK44" s="103"/>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row>
    <row r="45" spans="1:126" ht="21.95" customHeight="1">
      <c r="A45" s="99"/>
      <c r="B45" s="119"/>
      <c r="C45" s="837" t="str">
        <f>IF(願書!BB238="","",願書!BB238)</f>
        <v/>
      </c>
      <c r="D45" s="837"/>
      <c r="E45" s="837"/>
      <c r="F45" s="837"/>
      <c r="G45" s="837"/>
      <c r="H45" s="837"/>
      <c r="I45" s="837"/>
      <c r="J45" s="837"/>
      <c r="K45" s="837"/>
      <c r="L45" s="837"/>
      <c r="M45" s="837"/>
      <c r="N45" s="837"/>
      <c r="O45" s="837"/>
      <c r="P45" s="838" t="str">
        <f>IF(願書!BB239="","",願書!BB239)</f>
        <v/>
      </c>
      <c r="Q45" s="838"/>
      <c r="R45" s="838"/>
      <c r="S45" s="839" t="str">
        <f>IF(願書!BB241="","",願書!BB241)</f>
        <v/>
      </c>
      <c r="T45" s="839"/>
      <c r="U45" s="839"/>
      <c r="V45" s="839"/>
      <c r="W45" s="839"/>
      <c r="X45" s="840" t="str">
        <f>IF(願書!BB240="","",願書!BB240)</f>
        <v/>
      </c>
      <c r="Y45" s="841"/>
      <c r="Z45" s="842"/>
      <c r="AA45" s="843" t="str">
        <f>IF(願書!BB244="","",願書!BB244)</f>
        <v/>
      </c>
      <c r="AB45" s="843"/>
      <c r="AC45" s="843"/>
      <c r="AD45" s="843"/>
      <c r="AE45" s="843"/>
      <c r="AF45" s="126"/>
      <c r="AG45" s="126"/>
      <c r="AH45" s="844" t="str">
        <f>IF(願書!BB242="","",願書!BB242)</f>
        <v/>
      </c>
      <c r="AI45" s="844"/>
      <c r="AJ45" s="844"/>
      <c r="AK45" s="844"/>
      <c r="AL45" s="844"/>
      <c r="AM45" s="844"/>
      <c r="AN45" s="845" t="str">
        <f>IF(願書!BB243="","",願書!BB243)</f>
        <v/>
      </c>
      <c r="AO45" s="845"/>
      <c r="AP45" s="845"/>
      <c r="AQ45" s="845"/>
      <c r="AR45" s="845"/>
      <c r="AS45" s="845"/>
      <c r="AT45" s="845"/>
      <c r="AU45" s="845"/>
      <c r="AV45" s="845"/>
      <c r="AW45" s="845"/>
      <c r="AX45" s="845"/>
      <c r="AY45" s="845"/>
      <c r="AZ45" s="845"/>
      <c r="BA45" s="845"/>
      <c r="BB45" s="845"/>
      <c r="BC45" s="845"/>
      <c r="BD45" s="845"/>
      <c r="BE45" s="845"/>
      <c r="BF45" s="845"/>
      <c r="BG45" s="845"/>
      <c r="BH45" s="845"/>
      <c r="BI45" s="845"/>
      <c r="BJ45" s="845"/>
      <c r="BK45" s="103"/>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row>
    <row r="46" spans="1:126" ht="21.95" customHeight="1">
      <c r="A46" s="99"/>
      <c r="B46" s="119"/>
      <c r="C46" s="837" t="str">
        <f>IF(願書!BB245="","",願書!BB245)</f>
        <v/>
      </c>
      <c r="D46" s="837"/>
      <c r="E46" s="837"/>
      <c r="F46" s="837"/>
      <c r="G46" s="837"/>
      <c r="H46" s="837"/>
      <c r="I46" s="837"/>
      <c r="J46" s="837"/>
      <c r="K46" s="837"/>
      <c r="L46" s="837"/>
      <c r="M46" s="837"/>
      <c r="N46" s="837"/>
      <c r="O46" s="837"/>
      <c r="P46" s="838" t="str">
        <f>IF(願書!BB246="","",願書!BB246)</f>
        <v/>
      </c>
      <c r="Q46" s="838"/>
      <c r="R46" s="838"/>
      <c r="S46" s="839" t="str">
        <f>IF(願書!BB248="","",願書!BB248)</f>
        <v/>
      </c>
      <c r="T46" s="839"/>
      <c r="U46" s="839"/>
      <c r="V46" s="839"/>
      <c r="W46" s="839"/>
      <c r="X46" s="840" t="str">
        <f>IF(願書!BB247="","",願書!BB247)</f>
        <v/>
      </c>
      <c r="Y46" s="841"/>
      <c r="Z46" s="842"/>
      <c r="AA46" s="843" t="str">
        <f>IF(願書!BB251="","",願書!BB251)</f>
        <v/>
      </c>
      <c r="AB46" s="843"/>
      <c r="AC46" s="843"/>
      <c r="AD46" s="843"/>
      <c r="AE46" s="843"/>
      <c r="AF46" s="126"/>
      <c r="AG46" s="126"/>
      <c r="AH46" s="844" t="str">
        <f>IF(願書!BB249="","",願書!BB249)</f>
        <v/>
      </c>
      <c r="AI46" s="844"/>
      <c r="AJ46" s="844"/>
      <c r="AK46" s="844"/>
      <c r="AL46" s="844"/>
      <c r="AM46" s="844"/>
      <c r="AN46" s="845" t="str">
        <f>IF(願書!BB250="","",願書!BB250)</f>
        <v/>
      </c>
      <c r="AO46" s="845"/>
      <c r="AP46" s="845"/>
      <c r="AQ46" s="845"/>
      <c r="AR46" s="845"/>
      <c r="AS46" s="845"/>
      <c r="AT46" s="845"/>
      <c r="AU46" s="845"/>
      <c r="AV46" s="845"/>
      <c r="AW46" s="845"/>
      <c r="AX46" s="845"/>
      <c r="AY46" s="845"/>
      <c r="AZ46" s="845"/>
      <c r="BA46" s="845"/>
      <c r="BB46" s="845"/>
      <c r="BC46" s="845"/>
      <c r="BD46" s="845"/>
      <c r="BE46" s="845"/>
      <c r="BF46" s="845"/>
      <c r="BG46" s="845"/>
      <c r="BH46" s="845"/>
      <c r="BI46" s="845"/>
      <c r="BJ46" s="845"/>
      <c r="BK46" s="127"/>
    </row>
    <row r="47" spans="1:126" ht="3.75" customHeight="1">
      <c r="A47" s="128"/>
      <c r="B47" s="129"/>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1"/>
    </row>
    <row r="48" spans="1:126" ht="20.25" customHeight="1">
      <c r="A48" s="99"/>
      <c r="B48" s="100"/>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2"/>
    </row>
    <row r="49" spans="1:63" s="24" customFormat="1" ht="15" customHeight="1">
      <c r="A49" s="132"/>
      <c r="B49" s="133"/>
      <c r="C49" s="879" t="s">
        <v>196</v>
      </c>
      <c r="D49" s="879"/>
      <c r="E49" s="879"/>
      <c r="F49" s="879"/>
      <c r="G49" s="879"/>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79"/>
      <c r="AY49" s="879"/>
      <c r="AZ49" s="879"/>
      <c r="BA49" s="879"/>
      <c r="BB49" s="879"/>
      <c r="BC49" s="879"/>
      <c r="BD49" s="879"/>
      <c r="BE49" s="879"/>
      <c r="BF49" s="879"/>
      <c r="BG49" s="879"/>
      <c r="BH49" s="879"/>
      <c r="BI49" s="879"/>
      <c r="BJ49" s="879"/>
      <c r="BK49" s="134"/>
    </row>
    <row r="50" spans="1:63" s="24" customFormat="1" ht="9.75" customHeight="1">
      <c r="A50" s="132"/>
      <c r="B50" s="133"/>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134"/>
    </row>
    <row r="51" spans="1:63" ht="42.75" customHeight="1">
      <c r="A51" s="99"/>
      <c r="B51" s="119"/>
      <c r="C51" s="880" t="s">
        <v>579</v>
      </c>
      <c r="D51" s="881"/>
      <c r="E51" s="881"/>
      <c r="F51" s="881"/>
      <c r="G51" s="881"/>
      <c r="H51" s="881"/>
      <c r="I51" s="881"/>
      <c r="J51" s="881"/>
      <c r="K51" s="881"/>
      <c r="L51" s="881"/>
      <c r="M51" s="881"/>
      <c r="N51" s="881"/>
      <c r="O51" s="881"/>
      <c r="P51" s="881"/>
      <c r="Q51" s="881"/>
      <c r="R51" s="881"/>
      <c r="S51" s="881"/>
      <c r="T51" s="881"/>
      <c r="U51" s="881"/>
      <c r="V51" s="881"/>
      <c r="W51" s="881"/>
      <c r="X51" s="881"/>
      <c r="Y51" s="881"/>
      <c r="Z51" s="881"/>
      <c r="AA51" s="881"/>
      <c r="AB51" s="881"/>
      <c r="AC51" s="881"/>
      <c r="AD51" s="881"/>
      <c r="AE51" s="881"/>
      <c r="AF51" s="881"/>
      <c r="AG51" s="881"/>
      <c r="AH51" s="881"/>
      <c r="AI51" s="881"/>
      <c r="AJ51" s="881"/>
      <c r="AK51" s="881"/>
      <c r="AL51" s="881"/>
      <c r="AM51" s="881"/>
      <c r="AN51" s="881"/>
      <c r="AO51" s="881"/>
      <c r="AP51" s="881"/>
      <c r="AQ51" s="881"/>
      <c r="AR51" s="881"/>
      <c r="AS51" s="881"/>
      <c r="AT51" s="881"/>
      <c r="AU51" s="881"/>
      <c r="AV51" s="881"/>
      <c r="AW51" s="881"/>
      <c r="AX51" s="881"/>
      <c r="AY51" s="881"/>
      <c r="AZ51" s="881"/>
      <c r="BA51" s="881"/>
      <c r="BB51" s="881"/>
      <c r="BC51" s="881"/>
      <c r="BD51" s="881"/>
      <c r="BE51" s="881"/>
      <c r="BF51" s="881"/>
      <c r="BG51" s="881"/>
      <c r="BH51" s="881"/>
      <c r="BI51" s="881"/>
      <c r="BJ51" s="882"/>
      <c r="BK51" s="103"/>
    </row>
    <row r="52" spans="1:63" ht="37.5" customHeight="1">
      <c r="A52" s="99"/>
      <c r="B52" s="119"/>
      <c r="C52" s="883"/>
      <c r="D52" s="884"/>
      <c r="E52" s="884"/>
      <c r="F52" s="884"/>
      <c r="G52" s="884"/>
      <c r="H52" s="884"/>
      <c r="I52" s="884"/>
      <c r="J52" s="884"/>
      <c r="K52" s="884"/>
      <c r="L52" s="884"/>
      <c r="M52" s="884"/>
      <c r="N52" s="884"/>
      <c r="O52" s="884"/>
      <c r="P52" s="884"/>
      <c r="Q52" s="884"/>
      <c r="R52" s="884"/>
      <c r="S52" s="884"/>
      <c r="T52" s="884"/>
      <c r="U52" s="884"/>
      <c r="V52" s="884"/>
      <c r="W52" s="884"/>
      <c r="X52" s="884"/>
      <c r="Y52" s="884"/>
      <c r="Z52" s="884"/>
      <c r="AA52" s="884"/>
      <c r="AB52" s="884"/>
      <c r="AC52" s="884"/>
      <c r="AD52" s="884"/>
      <c r="AE52" s="884"/>
      <c r="AF52" s="884"/>
      <c r="AG52" s="884"/>
      <c r="AH52" s="884"/>
      <c r="AI52" s="884"/>
      <c r="AJ52" s="884"/>
      <c r="AK52" s="884"/>
      <c r="AL52" s="884"/>
      <c r="AM52" s="884"/>
      <c r="AN52" s="884"/>
      <c r="AO52" s="884"/>
      <c r="AP52" s="884"/>
      <c r="AQ52" s="884"/>
      <c r="AR52" s="884"/>
      <c r="AS52" s="884"/>
      <c r="AT52" s="884"/>
      <c r="AU52" s="884"/>
      <c r="AV52" s="884"/>
      <c r="AW52" s="884"/>
      <c r="AX52" s="884"/>
      <c r="AY52" s="884"/>
      <c r="AZ52" s="884"/>
      <c r="BA52" s="884"/>
      <c r="BB52" s="884"/>
      <c r="BC52" s="884"/>
      <c r="BD52" s="884"/>
      <c r="BE52" s="884"/>
      <c r="BF52" s="884"/>
      <c r="BG52" s="884"/>
      <c r="BH52" s="884"/>
      <c r="BI52" s="884"/>
      <c r="BJ52" s="885"/>
      <c r="BK52" s="103"/>
    </row>
    <row r="53" spans="1:63" ht="24.75" customHeight="1">
      <c r="A53" s="99"/>
      <c r="B53" s="104"/>
      <c r="C53" s="108"/>
      <c r="D53" s="118"/>
      <c r="E53" s="108"/>
      <c r="F53" s="108"/>
      <c r="G53" s="108"/>
      <c r="H53" s="108"/>
      <c r="I53" s="99"/>
      <c r="J53" s="99"/>
      <c r="K53" s="108"/>
      <c r="L53" s="108"/>
      <c r="M53" s="108"/>
      <c r="N53" s="108"/>
      <c r="O53" s="108"/>
      <c r="P53" s="99"/>
      <c r="Q53" s="108"/>
      <c r="R53" s="135"/>
      <c r="S53" s="108"/>
      <c r="T53" s="108"/>
      <c r="U53" s="108"/>
      <c r="V53" s="108"/>
      <c r="W53" s="108"/>
      <c r="X53" s="99"/>
      <c r="Y53" s="99"/>
      <c r="Z53" s="108"/>
      <c r="AA53" s="108"/>
      <c r="AB53" s="108"/>
      <c r="AC53" s="108"/>
      <c r="AD53" s="99"/>
      <c r="AE53" s="99"/>
      <c r="AF53" s="108"/>
      <c r="AG53" s="108"/>
      <c r="AH53" s="135"/>
      <c r="AI53" s="136"/>
      <c r="AJ53" s="108"/>
      <c r="AK53" s="108"/>
      <c r="AL53" s="108"/>
      <c r="AM53" s="99"/>
      <c r="AN53" s="108"/>
      <c r="AO53" s="99"/>
      <c r="AP53" s="108"/>
      <c r="AQ53" s="108"/>
      <c r="AR53" s="108"/>
      <c r="AS53" s="108"/>
      <c r="AT53" s="108"/>
      <c r="AU53" s="108"/>
      <c r="AV53" s="99"/>
      <c r="AW53" s="135"/>
      <c r="AX53" s="99"/>
      <c r="AY53" s="99"/>
      <c r="AZ53" s="108"/>
      <c r="BA53" s="108"/>
      <c r="BB53" s="99"/>
      <c r="BC53" s="108"/>
      <c r="BD53" s="108"/>
      <c r="BE53" s="108"/>
      <c r="BF53" s="108"/>
      <c r="BG53" s="135"/>
      <c r="BH53" s="108"/>
      <c r="BI53" s="99"/>
      <c r="BJ53" s="99"/>
      <c r="BK53" s="103"/>
    </row>
    <row r="54" spans="1:63" ht="15" customHeight="1">
      <c r="A54" s="99"/>
      <c r="B54" s="104"/>
      <c r="C54" s="826" t="s">
        <v>194</v>
      </c>
      <c r="D54" s="826"/>
      <c r="E54" s="826"/>
      <c r="F54" s="826"/>
      <c r="G54" s="826"/>
      <c r="H54" s="826"/>
      <c r="I54" s="826"/>
      <c r="J54" s="826"/>
      <c r="K54" s="826"/>
      <c r="L54" s="826"/>
      <c r="M54" s="826"/>
      <c r="N54" s="826"/>
      <c r="O54" s="826"/>
      <c r="P54" s="826"/>
      <c r="Q54" s="826"/>
      <c r="R54" s="826"/>
      <c r="S54" s="826"/>
      <c r="T54" s="826"/>
      <c r="U54" s="826"/>
      <c r="V54" s="826"/>
      <c r="W54" s="826"/>
      <c r="X54" s="826"/>
      <c r="Y54" s="826"/>
      <c r="Z54" s="826"/>
      <c r="AA54" s="826"/>
      <c r="AB54" s="826"/>
      <c r="AC54" s="826"/>
      <c r="AD54" s="826"/>
      <c r="AE54" s="826"/>
      <c r="AF54" s="826"/>
      <c r="AG54" s="826"/>
      <c r="AH54" s="826"/>
      <c r="AI54" s="826"/>
      <c r="AJ54" s="826"/>
      <c r="AK54" s="826"/>
      <c r="AL54" s="826"/>
      <c r="AM54" s="826"/>
      <c r="AN54" s="363"/>
      <c r="AO54" s="363"/>
      <c r="AP54" s="363"/>
      <c r="AQ54" s="363"/>
      <c r="AR54" s="363"/>
      <c r="AS54" s="363"/>
      <c r="AT54" s="363"/>
      <c r="AU54" s="363"/>
      <c r="AV54" s="363"/>
      <c r="AW54" s="900"/>
      <c r="AX54" s="900"/>
      <c r="AY54" s="900"/>
      <c r="AZ54" s="900"/>
      <c r="BA54" s="900"/>
      <c r="BB54" s="900"/>
      <c r="BC54" s="900"/>
      <c r="BD54" s="364"/>
      <c r="BE54" s="900"/>
      <c r="BF54" s="900"/>
      <c r="BG54" s="900"/>
      <c r="BH54" s="900"/>
      <c r="BI54" s="900"/>
      <c r="BJ54" s="900"/>
      <c r="BK54" s="116"/>
    </row>
    <row r="55" spans="1:63" ht="8.1" customHeight="1">
      <c r="A55" s="99"/>
      <c r="B55" s="104"/>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56"/>
      <c r="AX55" s="356"/>
      <c r="AY55" s="356"/>
      <c r="AZ55" s="356"/>
      <c r="BA55" s="356"/>
      <c r="BB55" s="356"/>
      <c r="BC55" s="356"/>
      <c r="BD55" s="318"/>
      <c r="BE55" s="356"/>
      <c r="BF55" s="356"/>
      <c r="BG55" s="356"/>
      <c r="BH55" s="356"/>
      <c r="BI55" s="356"/>
      <c r="BJ55" s="356"/>
      <c r="BK55" s="116"/>
    </row>
    <row r="56" spans="1:63" ht="27" customHeight="1">
      <c r="A56" s="99"/>
      <c r="B56" s="104"/>
      <c r="C56" s="318"/>
      <c r="D56" s="832" t="s">
        <v>730</v>
      </c>
      <c r="E56" s="833"/>
      <c r="F56" s="833"/>
      <c r="G56" s="833"/>
      <c r="H56" s="833"/>
      <c r="I56" s="833"/>
      <c r="J56" s="833"/>
      <c r="K56" s="833"/>
      <c r="L56" s="833"/>
      <c r="M56" s="833"/>
      <c r="N56" s="833"/>
      <c r="O56" s="833"/>
      <c r="P56" s="833"/>
      <c r="Q56" s="834"/>
      <c r="R56" s="318"/>
      <c r="S56" s="832" t="s">
        <v>731</v>
      </c>
      <c r="T56" s="833"/>
      <c r="U56" s="833"/>
      <c r="V56" s="833"/>
      <c r="W56" s="833"/>
      <c r="X56" s="833"/>
      <c r="Y56" s="833"/>
      <c r="Z56" s="833"/>
      <c r="AA56" s="833"/>
      <c r="AB56" s="833"/>
      <c r="AC56" s="833"/>
      <c r="AD56" s="833"/>
      <c r="AE56" s="833"/>
      <c r="AF56" s="833"/>
      <c r="AG56" s="833"/>
      <c r="AH56" s="833"/>
      <c r="AI56" s="833"/>
      <c r="AJ56" s="833"/>
      <c r="AK56" s="833"/>
      <c r="AL56" s="833"/>
      <c r="AM56" s="833"/>
      <c r="AN56" s="833"/>
      <c r="AO56" s="833"/>
      <c r="AP56" s="833"/>
      <c r="AQ56" s="833"/>
      <c r="AR56" s="833"/>
      <c r="AS56" s="833"/>
      <c r="AT56" s="833"/>
      <c r="AU56" s="834"/>
      <c r="AV56" s="128"/>
      <c r="AW56" s="858" t="s">
        <v>732</v>
      </c>
      <c r="AX56" s="859"/>
      <c r="AY56" s="859"/>
      <c r="AZ56" s="859"/>
      <c r="BA56" s="859"/>
      <c r="BB56" s="859"/>
      <c r="BC56" s="860"/>
      <c r="BD56" s="318"/>
      <c r="BE56" s="858" t="s">
        <v>737</v>
      </c>
      <c r="BF56" s="859"/>
      <c r="BG56" s="859"/>
      <c r="BH56" s="859"/>
      <c r="BI56" s="859"/>
      <c r="BJ56" s="860"/>
      <c r="BK56" s="117"/>
    </row>
    <row r="57" spans="1:63" ht="21.95" customHeight="1">
      <c r="A57" s="99"/>
      <c r="B57" s="104"/>
      <c r="C57" s="110">
        <v>-1</v>
      </c>
      <c r="D57" s="855" t="str">
        <f>IF(願書!$BB$173="","",願書!$BB$173)</f>
        <v/>
      </c>
      <c r="E57" s="855"/>
      <c r="F57" s="855"/>
      <c r="G57" s="855"/>
      <c r="H57" s="855"/>
      <c r="I57" s="855"/>
      <c r="J57" s="855"/>
      <c r="K57" s="855"/>
      <c r="L57" s="855"/>
      <c r="M57" s="855"/>
      <c r="N57" s="855"/>
      <c r="O57" s="855"/>
      <c r="P57" s="855"/>
      <c r="Q57" s="855"/>
      <c r="R57" s="111"/>
      <c r="S57" s="856" t="str">
        <f>IF(願書!$BB$176="","",願書!$BB$176)</f>
        <v/>
      </c>
      <c r="T57" s="856"/>
      <c r="U57" s="856"/>
      <c r="V57" s="856"/>
      <c r="W57" s="856"/>
      <c r="X57" s="856"/>
      <c r="Y57" s="856"/>
      <c r="Z57" s="856"/>
      <c r="AA57" s="856"/>
      <c r="AB57" s="856"/>
      <c r="AC57" s="856"/>
      <c r="AD57" s="856"/>
      <c r="AE57" s="856"/>
      <c r="AF57" s="856"/>
      <c r="AG57" s="856"/>
      <c r="AH57" s="856"/>
      <c r="AI57" s="856"/>
      <c r="AJ57" s="856"/>
      <c r="AK57" s="856"/>
      <c r="AL57" s="856"/>
      <c r="AM57" s="856"/>
      <c r="AN57" s="856"/>
      <c r="AO57" s="856"/>
      <c r="AP57" s="856"/>
      <c r="AQ57" s="856"/>
      <c r="AR57" s="856"/>
      <c r="AS57" s="856"/>
      <c r="AT57" s="856"/>
      <c r="AU57" s="856"/>
      <c r="AV57" s="112"/>
      <c r="AW57" s="854" t="str">
        <f>IF(願書!$BB$174="","",願書!$BB$174)</f>
        <v/>
      </c>
      <c r="AX57" s="854"/>
      <c r="AY57" s="854"/>
      <c r="AZ57" s="854"/>
      <c r="BA57" s="854"/>
      <c r="BB57" s="854"/>
      <c r="BC57" s="854"/>
      <c r="BD57" s="308"/>
      <c r="BE57" s="854" t="str">
        <f>IF(願書!$BB$175="","",願書!$BB$175)</f>
        <v/>
      </c>
      <c r="BF57" s="854"/>
      <c r="BG57" s="854"/>
      <c r="BH57" s="854"/>
      <c r="BI57" s="854"/>
      <c r="BJ57" s="854"/>
      <c r="BK57" s="103"/>
    </row>
    <row r="58" spans="1:63" ht="21.95" customHeight="1">
      <c r="A58" s="99"/>
      <c r="B58" s="104"/>
      <c r="C58" s="110">
        <v>-2</v>
      </c>
      <c r="D58" s="855" t="str">
        <f>IF(願書!$BB$178="","",願書!$BB$178)</f>
        <v/>
      </c>
      <c r="E58" s="855"/>
      <c r="F58" s="855"/>
      <c r="G58" s="855"/>
      <c r="H58" s="855"/>
      <c r="I58" s="855"/>
      <c r="J58" s="855"/>
      <c r="K58" s="855"/>
      <c r="L58" s="855"/>
      <c r="M58" s="855"/>
      <c r="N58" s="855"/>
      <c r="O58" s="855"/>
      <c r="P58" s="855"/>
      <c r="Q58" s="855"/>
      <c r="R58" s="111"/>
      <c r="S58" s="856" t="str">
        <f>IF(願書!$BB$181="","",願書!$BB$181)</f>
        <v/>
      </c>
      <c r="T58" s="856"/>
      <c r="U58" s="856"/>
      <c r="V58" s="856"/>
      <c r="W58" s="856"/>
      <c r="X58" s="856"/>
      <c r="Y58" s="856"/>
      <c r="Z58" s="856"/>
      <c r="AA58" s="856"/>
      <c r="AB58" s="856"/>
      <c r="AC58" s="856"/>
      <c r="AD58" s="856"/>
      <c r="AE58" s="856"/>
      <c r="AF58" s="856"/>
      <c r="AG58" s="856"/>
      <c r="AH58" s="856"/>
      <c r="AI58" s="856"/>
      <c r="AJ58" s="856"/>
      <c r="AK58" s="856"/>
      <c r="AL58" s="856"/>
      <c r="AM58" s="856"/>
      <c r="AN58" s="856"/>
      <c r="AO58" s="856"/>
      <c r="AP58" s="856"/>
      <c r="AQ58" s="856"/>
      <c r="AR58" s="856"/>
      <c r="AS58" s="856"/>
      <c r="AT58" s="856"/>
      <c r="AU58" s="856"/>
      <c r="AV58" s="112"/>
      <c r="AW58" s="854" t="str">
        <f>IF(願書!$BB$179="","",願書!$BB$179)</f>
        <v/>
      </c>
      <c r="AX58" s="854"/>
      <c r="AY58" s="854"/>
      <c r="AZ58" s="854"/>
      <c r="BA58" s="854"/>
      <c r="BB58" s="854"/>
      <c r="BC58" s="854"/>
      <c r="BD58" s="308"/>
      <c r="BE58" s="857" t="str">
        <f>IF(願書!$BB$180="","",願書!$BB$180)</f>
        <v/>
      </c>
      <c r="BF58" s="857"/>
      <c r="BG58" s="857"/>
      <c r="BH58" s="857"/>
      <c r="BI58" s="857"/>
      <c r="BJ58" s="857"/>
      <c r="BK58" s="103"/>
    </row>
    <row r="59" spans="1:63" ht="21.95" customHeight="1">
      <c r="A59" s="99"/>
      <c r="B59" s="104"/>
      <c r="C59" s="110">
        <v>-3</v>
      </c>
      <c r="D59" s="855" t="str">
        <f>IF(願書!$BB$183="","",願書!$BB$183)</f>
        <v/>
      </c>
      <c r="E59" s="855"/>
      <c r="F59" s="855"/>
      <c r="G59" s="855"/>
      <c r="H59" s="855"/>
      <c r="I59" s="855"/>
      <c r="J59" s="855"/>
      <c r="K59" s="855"/>
      <c r="L59" s="855"/>
      <c r="M59" s="855"/>
      <c r="N59" s="855"/>
      <c r="O59" s="855"/>
      <c r="P59" s="855"/>
      <c r="Q59" s="855"/>
      <c r="R59" s="111"/>
      <c r="S59" s="856" t="str">
        <f>IF(願書!$BB$186="","",願書!$BB$186)</f>
        <v/>
      </c>
      <c r="T59" s="856"/>
      <c r="U59" s="856"/>
      <c r="V59" s="856"/>
      <c r="W59" s="856"/>
      <c r="X59" s="856"/>
      <c r="Y59" s="856"/>
      <c r="Z59" s="856"/>
      <c r="AA59" s="856"/>
      <c r="AB59" s="856"/>
      <c r="AC59" s="856"/>
      <c r="AD59" s="856"/>
      <c r="AE59" s="856"/>
      <c r="AF59" s="856"/>
      <c r="AG59" s="856"/>
      <c r="AH59" s="856"/>
      <c r="AI59" s="856"/>
      <c r="AJ59" s="856"/>
      <c r="AK59" s="856"/>
      <c r="AL59" s="856"/>
      <c r="AM59" s="856"/>
      <c r="AN59" s="856"/>
      <c r="AO59" s="856"/>
      <c r="AP59" s="856"/>
      <c r="AQ59" s="856"/>
      <c r="AR59" s="856"/>
      <c r="AS59" s="856"/>
      <c r="AT59" s="856"/>
      <c r="AU59" s="856"/>
      <c r="AV59" s="112"/>
      <c r="AW59" s="854" t="str">
        <f>IF(願書!$BB$184="","",願書!$BB$184)</f>
        <v/>
      </c>
      <c r="AX59" s="854"/>
      <c r="AY59" s="854"/>
      <c r="AZ59" s="854"/>
      <c r="BA59" s="854"/>
      <c r="BB59" s="854"/>
      <c r="BC59" s="854"/>
      <c r="BD59" s="308"/>
      <c r="BE59" s="857" t="str">
        <f>IF(願書!$BB$185="","",願書!$BB$185)</f>
        <v/>
      </c>
      <c r="BF59" s="857"/>
      <c r="BG59" s="857"/>
      <c r="BH59" s="857"/>
      <c r="BI59" s="857"/>
      <c r="BJ59" s="857"/>
      <c r="BK59" s="103"/>
    </row>
    <row r="60" spans="1:63" ht="18" customHeight="1">
      <c r="A60" s="99"/>
      <c r="B60" s="104"/>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s="103"/>
    </row>
    <row r="61" spans="1:63" ht="12.75" customHeight="1">
      <c r="A61" s="99"/>
      <c r="B61" s="104"/>
      <c r="C61" s="895" t="s">
        <v>725</v>
      </c>
      <c r="D61" s="895"/>
      <c r="E61" s="895"/>
      <c r="F61" s="895"/>
      <c r="G61" s="895"/>
      <c r="H61" s="895"/>
      <c r="I61" s="895"/>
      <c r="J61" s="895"/>
      <c r="K61" s="895"/>
      <c r="L61" s="895"/>
      <c r="M61" s="895"/>
      <c r="N61" s="895"/>
      <c r="O61" s="895"/>
      <c r="P61" s="895"/>
      <c r="Q61" s="895"/>
      <c r="R61" s="895"/>
      <c r="S61" s="895"/>
      <c r="T61" s="895"/>
      <c r="U61" s="895"/>
      <c r="V61" s="895"/>
      <c r="W61" s="895"/>
      <c r="X61" s="895"/>
      <c r="Y61" s="895"/>
      <c r="Z61" s="895"/>
      <c r="AA61" s="895"/>
      <c r="AB61" s="895"/>
      <c r="AC61" s="895"/>
      <c r="AD61" s="895"/>
      <c r="AE61" s="895"/>
      <c r="AF61" s="895"/>
      <c r="AG61" s="895"/>
      <c r="AH61" s="895"/>
      <c r="AI61" s="895"/>
      <c r="AJ61" s="895"/>
      <c r="AK61" s="895"/>
      <c r="AL61" s="895"/>
      <c r="AM61" s="895"/>
      <c r="AN61" s="358"/>
      <c r="AO61" s="897" t="str">
        <f>IF(願書!$BB$27="","",願書!$BB$27)</f>
        <v/>
      </c>
      <c r="AP61" s="897"/>
      <c r="AQ61" s="897"/>
      <c r="AR61" s="897"/>
      <c r="AS61" s="897"/>
      <c r="AT61" s="897"/>
      <c r="AU61" s="897"/>
      <c r="AV61" s="898" t="s">
        <v>197</v>
      </c>
      <c r="AW61" s="898"/>
      <c r="AX61" s="898"/>
      <c r="AY61" s="898"/>
      <c r="AZ61" s="357"/>
      <c r="BA61" s="534" t="str">
        <f>IF(願書!$BB$28="","",願書!$BB$28)</f>
        <v/>
      </c>
      <c r="BB61" s="534"/>
      <c r="BC61" s="534"/>
      <c r="BD61" s="534"/>
      <c r="BE61" s="821" t="s">
        <v>723</v>
      </c>
      <c r="BF61" s="821"/>
      <c r="BG61" s="821"/>
      <c r="BH61" s="821"/>
      <c r="BI61" s="821"/>
      <c r="BJ61" s="821"/>
      <c r="BK61" s="368"/>
    </row>
    <row r="62" spans="1:63" ht="15" customHeight="1">
      <c r="A62" s="99"/>
      <c r="B62" s="104"/>
      <c r="C62" s="896"/>
      <c r="D62" s="896"/>
      <c r="E62" s="896"/>
      <c r="F62" s="896"/>
      <c r="G62" s="896"/>
      <c r="H62" s="896"/>
      <c r="I62" s="896"/>
      <c r="J62" s="896"/>
      <c r="K62" s="896"/>
      <c r="L62" s="896"/>
      <c r="M62" s="896"/>
      <c r="N62" s="896"/>
      <c r="O62" s="896"/>
      <c r="P62" s="896"/>
      <c r="Q62" s="896"/>
      <c r="R62" s="896"/>
      <c r="S62" s="896"/>
      <c r="T62" s="896"/>
      <c r="U62" s="896"/>
      <c r="V62" s="896"/>
      <c r="W62" s="896"/>
      <c r="X62" s="896"/>
      <c r="Y62" s="896"/>
      <c r="Z62" s="896"/>
      <c r="AA62" s="896"/>
      <c r="AB62" s="896"/>
      <c r="AC62" s="896"/>
      <c r="AD62" s="896"/>
      <c r="AE62" s="896"/>
      <c r="AF62" s="896"/>
      <c r="AG62" s="896"/>
      <c r="AH62" s="896"/>
      <c r="AI62" s="896"/>
      <c r="AJ62" s="896"/>
      <c r="AK62" s="896"/>
      <c r="AL62" s="896"/>
      <c r="AM62" s="896"/>
      <c r="AN62" s="899" t="s">
        <v>724</v>
      </c>
      <c r="AO62" s="899"/>
      <c r="AP62" s="899"/>
      <c r="AQ62" s="899"/>
      <c r="AR62" s="899"/>
      <c r="AS62" s="899"/>
      <c r="AT62" s="899"/>
      <c r="AU62" s="899"/>
      <c r="AV62" s="899"/>
      <c r="AW62" s="899"/>
      <c r="AX62" s="899"/>
      <c r="AY62" s="899"/>
      <c r="AZ62" s="899"/>
      <c r="BA62" s="534" t="str">
        <f>IF(願書!$BB$29="","",願書!$BB$29)</f>
        <v/>
      </c>
      <c r="BB62" s="534"/>
      <c r="BC62" s="534"/>
      <c r="BD62" s="534"/>
      <c r="BE62" s="821" t="s">
        <v>723</v>
      </c>
      <c r="BF62" s="821"/>
      <c r="BG62" s="821"/>
      <c r="BH62" s="821"/>
      <c r="BI62" s="821"/>
      <c r="BJ62" s="821"/>
      <c r="BK62" s="103"/>
    </row>
    <row r="63" spans="1:63" ht="8.1" customHeight="1">
      <c r="A63" s="99"/>
      <c r="B63" s="104"/>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3"/>
      <c r="AN63" s="353"/>
      <c r="AO63" s="353"/>
      <c r="AP63" s="353"/>
      <c r="AQ63" s="353"/>
      <c r="AR63" s="353"/>
      <c r="AS63" s="351"/>
      <c r="AT63" s="337"/>
      <c r="AU63" s="337"/>
      <c r="AV63" s="337"/>
      <c r="AW63" s="353"/>
      <c r="AX63" s="353"/>
      <c r="AY63" s="353"/>
      <c r="AZ63" s="338"/>
      <c r="BA63" s="338"/>
      <c r="BB63" s="338"/>
      <c r="BC63" s="338"/>
      <c r="BD63" s="338"/>
      <c r="BE63" s="338"/>
      <c r="BF63" s="338"/>
      <c r="BG63" s="338"/>
      <c r="BH63" s="338"/>
      <c r="BI63" s="338"/>
      <c r="BJ63" s="338"/>
      <c r="BK63" s="103"/>
    </row>
    <row r="64" spans="1:63" ht="27" customHeight="1">
      <c r="A64" s="99"/>
      <c r="B64" s="104"/>
      <c r="C64" s="369"/>
      <c r="D64" s="886" t="s">
        <v>235</v>
      </c>
      <c r="E64" s="887"/>
      <c r="F64" s="887"/>
      <c r="G64" s="887"/>
      <c r="H64" s="887"/>
      <c r="I64" s="888"/>
      <c r="J64" s="128"/>
      <c r="K64" s="889" t="s">
        <v>244</v>
      </c>
      <c r="L64" s="890"/>
      <c r="M64" s="890"/>
      <c r="N64" s="890"/>
      <c r="O64" s="890"/>
      <c r="P64" s="890"/>
      <c r="Q64" s="890"/>
      <c r="R64" s="891"/>
      <c r="S64" s="318"/>
      <c r="T64" s="318"/>
      <c r="U64" s="889" t="s">
        <v>728</v>
      </c>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1"/>
      <c r="AW64" s="128"/>
      <c r="AX64" s="889" t="s">
        <v>729</v>
      </c>
      <c r="AY64" s="892"/>
      <c r="AZ64" s="892"/>
      <c r="BA64" s="892"/>
      <c r="BB64" s="892"/>
      <c r="BC64" s="892"/>
      <c r="BD64" s="892"/>
      <c r="BE64" s="892"/>
      <c r="BF64" s="892"/>
      <c r="BG64" s="892"/>
      <c r="BH64" s="892"/>
      <c r="BI64" s="892"/>
      <c r="BJ64" s="893"/>
      <c r="BK64" s="103"/>
    </row>
    <row r="65" spans="1:63" ht="20.100000000000001" customHeight="1">
      <c r="A65" s="99"/>
      <c r="B65" s="104"/>
      <c r="C65" s="110">
        <v>-1</v>
      </c>
      <c r="D65" s="894" t="str">
        <f>IF(願書!$BB$30="","",願書!$BB$30)</f>
        <v/>
      </c>
      <c r="E65" s="894"/>
      <c r="F65" s="894"/>
      <c r="G65" s="894"/>
      <c r="H65" s="894"/>
      <c r="I65" s="894"/>
      <c r="J65" s="120"/>
      <c r="K65" s="894" t="str">
        <f>IF(願書!$BB$31="","",願書!$BB$31)</f>
        <v/>
      </c>
      <c r="L65" s="894"/>
      <c r="M65" s="894"/>
      <c r="N65" s="894"/>
      <c r="O65" s="894"/>
      <c r="P65" s="894"/>
      <c r="Q65" s="894"/>
      <c r="R65" s="894"/>
      <c r="S65" s="139"/>
      <c r="T65" s="99"/>
      <c r="U65" s="827" t="str">
        <f>IF(願書!$BB$32="","",願書!$BB$32)</f>
        <v/>
      </c>
      <c r="V65" s="827"/>
      <c r="W65" s="827"/>
      <c r="X65" s="827"/>
      <c r="Y65" s="827"/>
      <c r="Z65" s="827"/>
      <c r="AA65" s="827"/>
      <c r="AB65" s="827"/>
      <c r="AC65" s="827"/>
      <c r="AD65" s="827"/>
      <c r="AE65" s="827"/>
      <c r="AF65" s="827"/>
      <c r="AG65" s="827"/>
      <c r="AH65" s="827"/>
      <c r="AI65" s="827"/>
      <c r="AJ65" s="827"/>
      <c r="AK65" s="827"/>
      <c r="AL65" s="827"/>
      <c r="AM65" s="827"/>
      <c r="AN65" s="827"/>
      <c r="AO65" s="827"/>
      <c r="AP65" s="827"/>
      <c r="AQ65" s="827"/>
      <c r="AR65" s="827"/>
      <c r="AS65" s="827"/>
      <c r="AT65" s="827"/>
      <c r="AU65" s="827"/>
      <c r="AV65" s="827"/>
      <c r="AW65" s="139"/>
      <c r="AX65" s="827" t="str">
        <f>IF(願書!$BB$33="","",願書!$BB$33)</f>
        <v/>
      </c>
      <c r="AY65" s="827"/>
      <c r="AZ65" s="827"/>
      <c r="BA65" s="827"/>
      <c r="BB65" s="827"/>
      <c r="BC65" s="827"/>
      <c r="BD65" s="827"/>
      <c r="BE65" s="827"/>
      <c r="BF65" s="827"/>
      <c r="BG65" s="827"/>
      <c r="BH65" s="827"/>
      <c r="BI65" s="827"/>
      <c r="BJ65" s="827"/>
      <c r="BK65" s="103"/>
    </row>
    <row r="66" spans="1:63" ht="20.100000000000001" customHeight="1">
      <c r="A66" s="99"/>
      <c r="B66" s="104"/>
      <c r="C66" s="110">
        <v>-2</v>
      </c>
      <c r="D66" s="829" t="str">
        <f>IF(願書!$BB$34="","",願書!$BB$34)</f>
        <v/>
      </c>
      <c r="E66" s="829"/>
      <c r="F66" s="829"/>
      <c r="G66" s="829"/>
      <c r="H66" s="829"/>
      <c r="I66" s="829"/>
      <c r="J66" s="120"/>
      <c r="K66" s="829" t="str">
        <f>IF(願書!$BB$35="","",願書!$BB$35)</f>
        <v/>
      </c>
      <c r="L66" s="829"/>
      <c r="M66" s="829"/>
      <c r="N66" s="829"/>
      <c r="O66" s="829"/>
      <c r="P66" s="829"/>
      <c r="Q66" s="829"/>
      <c r="R66" s="829"/>
      <c r="S66" s="139"/>
      <c r="T66" s="99"/>
      <c r="U66" s="827" t="str">
        <f>IF(願書!$BB$36="","",願書!$BB$36)</f>
        <v/>
      </c>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139"/>
      <c r="AX66" s="828" t="str">
        <f>IF(願書!$BB$37="","",願書!$BB$37)</f>
        <v/>
      </c>
      <c r="AY66" s="828"/>
      <c r="AZ66" s="828"/>
      <c r="BA66" s="828"/>
      <c r="BB66" s="828"/>
      <c r="BC66" s="828"/>
      <c r="BD66" s="828"/>
      <c r="BE66" s="828"/>
      <c r="BF66" s="828"/>
      <c r="BG66" s="828"/>
      <c r="BH66" s="828"/>
      <c r="BI66" s="828"/>
      <c r="BJ66" s="828"/>
      <c r="BK66" s="103"/>
    </row>
    <row r="67" spans="1:63" ht="20.100000000000001" customHeight="1">
      <c r="A67" s="99"/>
      <c r="B67" s="104"/>
      <c r="C67" s="110">
        <v>-3</v>
      </c>
      <c r="D67" s="829" t="str">
        <f>IF(願書!$BB$38="","",願書!$BB$38)</f>
        <v/>
      </c>
      <c r="E67" s="829"/>
      <c r="F67" s="829"/>
      <c r="G67" s="829"/>
      <c r="H67" s="829"/>
      <c r="I67" s="829"/>
      <c r="J67" s="120"/>
      <c r="K67" s="829" t="str">
        <f>IF(願書!$BB$39="","",願書!$BB$39)</f>
        <v/>
      </c>
      <c r="L67" s="829"/>
      <c r="M67" s="829"/>
      <c r="N67" s="829"/>
      <c r="O67" s="829"/>
      <c r="P67" s="829"/>
      <c r="Q67" s="829"/>
      <c r="R67" s="829"/>
      <c r="S67" s="139"/>
      <c r="T67" s="99"/>
      <c r="U67" s="827" t="str">
        <f>IF(願書!$BB$40="","",願書!$BB$40)</f>
        <v/>
      </c>
      <c r="V67" s="827"/>
      <c r="W67" s="827"/>
      <c r="X67" s="827"/>
      <c r="Y67" s="827"/>
      <c r="Z67" s="827"/>
      <c r="AA67" s="827"/>
      <c r="AB67" s="827"/>
      <c r="AC67" s="827"/>
      <c r="AD67" s="827"/>
      <c r="AE67" s="827"/>
      <c r="AF67" s="827"/>
      <c r="AG67" s="827"/>
      <c r="AH67" s="827"/>
      <c r="AI67" s="827"/>
      <c r="AJ67" s="827"/>
      <c r="AK67" s="827"/>
      <c r="AL67" s="827"/>
      <c r="AM67" s="827"/>
      <c r="AN67" s="827"/>
      <c r="AO67" s="827"/>
      <c r="AP67" s="827"/>
      <c r="AQ67" s="827"/>
      <c r="AR67" s="827"/>
      <c r="AS67" s="827"/>
      <c r="AT67" s="827"/>
      <c r="AU67" s="827"/>
      <c r="AV67" s="827"/>
      <c r="AW67" s="139"/>
      <c r="AX67" s="828" t="str">
        <f>IF(願書!$BB$41="","",願書!$BB$41)</f>
        <v/>
      </c>
      <c r="AY67" s="828"/>
      <c r="AZ67" s="828"/>
      <c r="BA67" s="828"/>
      <c r="BB67" s="828"/>
      <c r="BC67" s="828"/>
      <c r="BD67" s="828"/>
      <c r="BE67" s="828"/>
      <c r="BF67" s="828"/>
      <c r="BG67" s="828"/>
      <c r="BH67" s="828"/>
      <c r="BI67" s="828"/>
      <c r="BJ67" s="828"/>
      <c r="BK67" s="103"/>
    </row>
    <row r="68" spans="1:63" ht="20.100000000000001" customHeight="1">
      <c r="A68" s="99"/>
      <c r="B68" s="104"/>
      <c r="C68" s="110">
        <v>-4</v>
      </c>
      <c r="D68" s="829" t="str">
        <f>IF(願書!$BB$42="","",願書!$BB$42)</f>
        <v/>
      </c>
      <c r="E68" s="829"/>
      <c r="F68" s="829"/>
      <c r="G68" s="829"/>
      <c r="H68" s="829"/>
      <c r="I68" s="829"/>
      <c r="J68" s="120"/>
      <c r="K68" s="829" t="str">
        <f>IF(願書!$BB$43="","",願書!$BB$43)</f>
        <v/>
      </c>
      <c r="L68" s="829"/>
      <c r="M68" s="829"/>
      <c r="N68" s="829"/>
      <c r="O68" s="829"/>
      <c r="P68" s="829"/>
      <c r="Q68" s="829"/>
      <c r="R68" s="829"/>
      <c r="S68" s="139"/>
      <c r="T68" s="99"/>
      <c r="U68" s="827" t="str">
        <f>IF(願書!$BB$44="","",願書!$BB$44)</f>
        <v/>
      </c>
      <c r="V68" s="827"/>
      <c r="W68" s="827"/>
      <c r="X68" s="827"/>
      <c r="Y68" s="827"/>
      <c r="Z68" s="827"/>
      <c r="AA68" s="827"/>
      <c r="AB68" s="827"/>
      <c r="AC68" s="827"/>
      <c r="AD68" s="827"/>
      <c r="AE68" s="827"/>
      <c r="AF68" s="827"/>
      <c r="AG68" s="827"/>
      <c r="AH68" s="827"/>
      <c r="AI68" s="827"/>
      <c r="AJ68" s="827"/>
      <c r="AK68" s="827"/>
      <c r="AL68" s="827"/>
      <c r="AM68" s="827"/>
      <c r="AN68" s="827"/>
      <c r="AO68" s="827"/>
      <c r="AP68" s="827"/>
      <c r="AQ68" s="827"/>
      <c r="AR68" s="827"/>
      <c r="AS68" s="827"/>
      <c r="AT68" s="827"/>
      <c r="AU68" s="827"/>
      <c r="AV68" s="827"/>
      <c r="AW68" s="139"/>
      <c r="AX68" s="828" t="str">
        <f>IF(願書!$BB$45="","",願書!$BB$45)</f>
        <v/>
      </c>
      <c r="AY68" s="828"/>
      <c r="AZ68" s="828"/>
      <c r="BA68" s="828"/>
      <c r="BB68" s="828"/>
      <c r="BC68" s="828"/>
      <c r="BD68" s="828"/>
      <c r="BE68" s="828"/>
      <c r="BF68" s="828"/>
      <c r="BG68" s="828"/>
      <c r="BH68" s="828"/>
      <c r="BI68" s="828"/>
      <c r="BJ68" s="828"/>
      <c r="BK68" s="103"/>
    </row>
    <row r="69" spans="1:63" ht="20.100000000000001" customHeight="1">
      <c r="A69" s="99"/>
      <c r="B69" s="104"/>
      <c r="C69" s="110">
        <v>-5</v>
      </c>
      <c r="D69" s="829" t="str">
        <f>IF(願書!$BB$46="","",願書!$BB$46)</f>
        <v/>
      </c>
      <c r="E69" s="829"/>
      <c r="F69" s="829"/>
      <c r="G69" s="829"/>
      <c r="H69" s="829"/>
      <c r="I69" s="829"/>
      <c r="J69" s="120"/>
      <c r="K69" s="829" t="str">
        <f>IF(願書!$BB$47="","",願書!$BB$47)</f>
        <v/>
      </c>
      <c r="L69" s="829"/>
      <c r="M69" s="829"/>
      <c r="N69" s="829"/>
      <c r="O69" s="829"/>
      <c r="P69" s="829"/>
      <c r="Q69" s="829"/>
      <c r="R69" s="829"/>
      <c r="S69" s="139"/>
      <c r="T69" s="99"/>
      <c r="U69" s="827" t="str">
        <f>IF(願書!$BB$48="","",願書!$BB$48)</f>
        <v/>
      </c>
      <c r="V69" s="827"/>
      <c r="W69" s="827"/>
      <c r="X69" s="827"/>
      <c r="Y69" s="827"/>
      <c r="Z69" s="827"/>
      <c r="AA69" s="827"/>
      <c r="AB69" s="827"/>
      <c r="AC69" s="827"/>
      <c r="AD69" s="827"/>
      <c r="AE69" s="827"/>
      <c r="AF69" s="827"/>
      <c r="AG69" s="827"/>
      <c r="AH69" s="827"/>
      <c r="AI69" s="827"/>
      <c r="AJ69" s="827"/>
      <c r="AK69" s="827"/>
      <c r="AL69" s="827"/>
      <c r="AM69" s="827"/>
      <c r="AN69" s="827"/>
      <c r="AO69" s="827"/>
      <c r="AP69" s="827"/>
      <c r="AQ69" s="827"/>
      <c r="AR69" s="827"/>
      <c r="AS69" s="827"/>
      <c r="AT69" s="827"/>
      <c r="AU69" s="827"/>
      <c r="AV69" s="827"/>
      <c r="AW69" s="139"/>
      <c r="AX69" s="828" t="str">
        <f>IF(願書!$BB$49="","",願書!$BB$49)</f>
        <v/>
      </c>
      <c r="AY69" s="828"/>
      <c r="AZ69" s="828"/>
      <c r="BA69" s="828"/>
      <c r="BB69" s="828"/>
      <c r="BC69" s="828"/>
      <c r="BD69" s="828"/>
      <c r="BE69" s="828"/>
      <c r="BF69" s="828"/>
      <c r="BG69" s="828"/>
      <c r="BH69" s="828"/>
      <c r="BI69" s="828"/>
      <c r="BJ69" s="828"/>
      <c r="BK69" s="103"/>
    </row>
    <row r="70" spans="1:63" ht="20.100000000000001" customHeight="1">
      <c r="A70" s="99"/>
      <c r="B70" s="104"/>
      <c r="C70" s="110">
        <v>-6</v>
      </c>
      <c r="D70" s="829" t="str">
        <f>IF(願書!$BB$50="","",願書!$BB$50)</f>
        <v/>
      </c>
      <c r="E70" s="829"/>
      <c r="F70" s="829"/>
      <c r="G70" s="829"/>
      <c r="H70" s="829"/>
      <c r="I70" s="829"/>
      <c r="J70" s="120"/>
      <c r="K70" s="829" t="str">
        <f>IF(願書!$BB$51="","",願書!$BB$51)</f>
        <v/>
      </c>
      <c r="L70" s="829"/>
      <c r="M70" s="829"/>
      <c r="N70" s="829"/>
      <c r="O70" s="829"/>
      <c r="P70" s="829"/>
      <c r="Q70" s="829"/>
      <c r="R70" s="829"/>
      <c r="S70" s="139"/>
      <c r="T70" s="99"/>
      <c r="U70" s="827" t="str">
        <f>IF(願書!$BB$52="","",願書!$BB$52)</f>
        <v/>
      </c>
      <c r="V70" s="827"/>
      <c r="W70" s="827"/>
      <c r="X70" s="827"/>
      <c r="Y70" s="827"/>
      <c r="Z70" s="827"/>
      <c r="AA70" s="827"/>
      <c r="AB70" s="827"/>
      <c r="AC70" s="827"/>
      <c r="AD70" s="827"/>
      <c r="AE70" s="827"/>
      <c r="AF70" s="827"/>
      <c r="AG70" s="827"/>
      <c r="AH70" s="827"/>
      <c r="AI70" s="827"/>
      <c r="AJ70" s="827"/>
      <c r="AK70" s="827"/>
      <c r="AL70" s="827"/>
      <c r="AM70" s="827"/>
      <c r="AN70" s="827"/>
      <c r="AO70" s="827"/>
      <c r="AP70" s="827"/>
      <c r="AQ70" s="827"/>
      <c r="AR70" s="827"/>
      <c r="AS70" s="827"/>
      <c r="AT70" s="827"/>
      <c r="AU70" s="827"/>
      <c r="AV70" s="827"/>
      <c r="AW70" s="139"/>
      <c r="AX70" s="828" t="str">
        <f>IF(願書!$BB$53="","",願書!$BB$53)</f>
        <v/>
      </c>
      <c r="AY70" s="828"/>
      <c r="AZ70" s="828"/>
      <c r="BA70" s="828"/>
      <c r="BB70" s="828"/>
      <c r="BC70" s="828"/>
      <c r="BD70" s="828"/>
      <c r="BE70" s="828"/>
      <c r="BF70" s="828"/>
      <c r="BG70" s="828"/>
      <c r="BH70" s="828"/>
      <c r="BI70" s="828"/>
      <c r="BJ70" s="828"/>
      <c r="BK70" s="103"/>
    </row>
    <row r="71" spans="1:63" ht="20.100000000000001" customHeight="1">
      <c r="A71" s="99"/>
      <c r="B71" s="104"/>
      <c r="C71" s="110">
        <v>-7</v>
      </c>
      <c r="D71" s="829" t="str">
        <f>IF(願書!$BB$54="","",願書!$BB$54)</f>
        <v/>
      </c>
      <c r="E71" s="829"/>
      <c r="F71" s="829"/>
      <c r="G71" s="829"/>
      <c r="H71" s="829"/>
      <c r="I71" s="829"/>
      <c r="J71" s="120"/>
      <c r="K71" s="829" t="str">
        <f>IF(願書!$BB$55="","",願書!$BB$55)</f>
        <v/>
      </c>
      <c r="L71" s="829"/>
      <c r="M71" s="829"/>
      <c r="N71" s="829"/>
      <c r="O71" s="829"/>
      <c r="P71" s="829"/>
      <c r="Q71" s="829"/>
      <c r="R71" s="829"/>
      <c r="S71" s="139"/>
      <c r="T71" s="99"/>
      <c r="U71" s="894" t="str">
        <f>IF(願書!$BB$56="","",願書!$BB$56)</f>
        <v/>
      </c>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139"/>
      <c r="AX71" s="828" t="str">
        <f>IF(願書!$BB$57="","",願書!$BB$57)</f>
        <v/>
      </c>
      <c r="AY71" s="828"/>
      <c r="AZ71" s="828"/>
      <c r="BA71" s="828"/>
      <c r="BB71" s="828"/>
      <c r="BC71" s="828"/>
      <c r="BD71" s="828"/>
      <c r="BE71" s="828"/>
      <c r="BF71" s="828"/>
      <c r="BG71" s="828"/>
      <c r="BH71" s="828"/>
      <c r="BI71" s="828"/>
      <c r="BJ71" s="828"/>
      <c r="BK71" s="103"/>
    </row>
    <row r="72" spans="1:63" ht="21" customHeight="1">
      <c r="A72" s="99"/>
      <c r="B72" s="104"/>
      <c r="C72" s="110"/>
      <c r="D72" s="316"/>
      <c r="E72" s="316"/>
      <c r="F72" s="316"/>
      <c r="G72" s="316"/>
      <c r="H72" s="316"/>
      <c r="I72" s="316"/>
      <c r="J72" s="120"/>
      <c r="K72" s="316"/>
      <c r="L72" s="316"/>
      <c r="M72" s="316"/>
      <c r="N72" s="316"/>
      <c r="O72" s="316"/>
      <c r="P72" s="316"/>
      <c r="Q72" s="316"/>
      <c r="R72" s="316"/>
      <c r="S72" s="139"/>
      <c r="T72" s="99"/>
      <c r="U72" s="316"/>
      <c r="V72" s="316"/>
      <c r="W72" s="316"/>
      <c r="X72" s="316"/>
      <c r="Y72" s="327"/>
      <c r="Z72" s="327"/>
      <c r="AA72" s="327"/>
      <c r="AB72" s="327"/>
      <c r="AC72" s="327"/>
      <c r="AD72" s="327"/>
      <c r="AE72" s="327"/>
      <c r="AF72" s="327"/>
      <c r="AG72" s="327"/>
      <c r="AH72" s="327"/>
      <c r="AI72" s="316"/>
      <c r="AJ72" s="316"/>
      <c r="AK72" s="316"/>
      <c r="AL72" s="327"/>
      <c r="AM72" s="327"/>
      <c r="AN72" s="327"/>
      <c r="AO72" s="327"/>
      <c r="AP72" s="316"/>
      <c r="AQ72" s="316"/>
      <c r="AR72" s="316"/>
      <c r="AS72" s="316"/>
      <c r="AT72" s="316"/>
      <c r="AU72" s="316"/>
      <c r="AV72" s="316"/>
      <c r="AW72" s="139"/>
      <c r="AX72" s="317"/>
      <c r="AY72" s="317"/>
      <c r="AZ72" s="317"/>
      <c r="BA72" s="317"/>
      <c r="BB72" s="317"/>
      <c r="BC72" s="317"/>
      <c r="BD72" s="317"/>
      <c r="BE72" s="317"/>
      <c r="BF72" s="317"/>
      <c r="BG72" s="317"/>
      <c r="BH72" s="317"/>
      <c r="BI72" s="317"/>
      <c r="BJ72" s="317"/>
      <c r="BK72" s="103"/>
    </row>
    <row r="73" spans="1:63" ht="15" customHeight="1">
      <c r="A73" s="99"/>
      <c r="B73" s="104"/>
      <c r="C73" s="826" t="s">
        <v>207</v>
      </c>
      <c r="D73" s="826"/>
      <c r="E73" s="826"/>
      <c r="F73" s="826"/>
      <c r="G73" s="826"/>
      <c r="H73" s="826"/>
      <c r="I73" s="826"/>
      <c r="J73" s="826"/>
      <c r="K73" s="826"/>
      <c r="L73" s="826"/>
      <c r="M73" s="826"/>
      <c r="N73" s="826"/>
      <c r="O73" s="826"/>
      <c r="P73" s="826"/>
      <c r="Q73" s="826"/>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355"/>
      <c r="AO73" s="825" t="str">
        <f>IF(願書!$BB$58="","",願書!$BB$58)</f>
        <v/>
      </c>
      <c r="AP73" s="825"/>
      <c r="AQ73" s="825"/>
      <c r="AR73" s="825"/>
      <c r="AS73" s="825"/>
      <c r="AT73" s="825"/>
      <c r="AU73" s="825"/>
      <c r="AV73" s="824" t="s">
        <v>245</v>
      </c>
      <c r="AW73" s="824"/>
      <c r="AX73" s="824"/>
      <c r="AY73" s="824"/>
      <c r="AZ73" s="354"/>
      <c r="BA73" s="823" t="str">
        <f>IF(願書!$BB$59="","",願書!$BB$59)</f>
        <v/>
      </c>
      <c r="BB73" s="823"/>
      <c r="BC73" s="823"/>
      <c r="BD73" s="823"/>
      <c r="BE73" s="822" t="s">
        <v>198</v>
      </c>
      <c r="BF73" s="822"/>
      <c r="BG73" s="822"/>
      <c r="BH73" s="822"/>
      <c r="BI73" s="822"/>
      <c r="BJ73" s="822"/>
      <c r="BK73" s="103"/>
    </row>
    <row r="74" spans="1:63" ht="8.1" customHeight="1">
      <c r="A74" s="99"/>
      <c r="B74" s="104"/>
      <c r="C74" s="352"/>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352"/>
      <c r="AK74" s="352"/>
      <c r="AL74" s="352"/>
      <c r="AM74" s="353"/>
      <c r="AN74" s="353"/>
      <c r="AO74" s="353"/>
      <c r="AP74" s="353"/>
      <c r="AQ74" s="353"/>
      <c r="AR74" s="353"/>
      <c r="AS74" s="351"/>
      <c r="AT74" s="337"/>
      <c r="AU74" s="337"/>
      <c r="AV74" s="337"/>
      <c r="AW74" s="353"/>
      <c r="AX74" s="353"/>
      <c r="AY74" s="353"/>
      <c r="AZ74" s="338"/>
      <c r="BA74" s="338"/>
      <c r="BB74" s="338"/>
      <c r="BC74" s="338"/>
      <c r="BD74" s="338"/>
      <c r="BE74" s="338"/>
      <c r="BF74" s="338"/>
      <c r="BG74" s="338"/>
      <c r="BH74" s="338"/>
      <c r="BI74" s="338"/>
      <c r="BJ74" s="338"/>
      <c r="BK74" s="103"/>
    </row>
    <row r="75" spans="1:63" ht="27" customHeight="1">
      <c r="A75" s="99"/>
      <c r="B75" s="119"/>
      <c r="C75" s="318"/>
      <c r="D75" s="832" t="s">
        <v>243</v>
      </c>
      <c r="E75" s="835"/>
      <c r="F75" s="835"/>
      <c r="G75" s="835"/>
      <c r="H75" s="835"/>
      <c r="I75" s="836"/>
      <c r="J75" s="370"/>
      <c r="K75" s="832" t="s">
        <v>233</v>
      </c>
      <c r="L75" s="835"/>
      <c r="M75" s="835"/>
      <c r="N75" s="835"/>
      <c r="O75" s="835"/>
      <c r="P75" s="835"/>
      <c r="Q75" s="835"/>
      <c r="R75" s="836"/>
      <c r="S75" s="318"/>
      <c r="T75" s="318"/>
      <c r="U75" s="832" t="s">
        <v>726</v>
      </c>
      <c r="V75" s="833"/>
      <c r="W75" s="833"/>
      <c r="X75" s="833"/>
      <c r="Y75" s="833"/>
      <c r="Z75" s="833"/>
      <c r="AA75" s="833"/>
      <c r="AB75" s="833"/>
      <c r="AC75" s="833"/>
      <c r="AD75" s="833"/>
      <c r="AE75" s="833"/>
      <c r="AF75" s="833"/>
      <c r="AG75" s="833"/>
      <c r="AH75" s="833"/>
      <c r="AI75" s="833"/>
      <c r="AJ75" s="833"/>
      <c r="AK75" s="833"/>
      <c r="AL75" s="833"/>
      <c r="AM75" s="833"/>
      <c r="AN75" s="833"/>
      <c r="AO75" s="833"/>
      <c r="AP75" s="833"/>
      <c r="AQ75" s="833"/>
      <c r="AR75" s="833"/>
      <c r="AS75" s="833"/>
      <c r="AT75" s="833"/>
      <c r="AU75" s="833"/>
      <c r="AV75" s="834"/>
      <c r="AW75" s="128"/>
      <c r="AX75" s="832" t="s">
        <v>727</v>
      </c>
      <c r="AY75" s="833"/>
      <c r="AZ75" s="833"/>
      <c r="BA75" s="833"/>
      <c r="BB75" s="833"/>
      <c r="BC75" s="833"/>
      <c r="BD75" s="833"/>
      <c r="BE75" s="833"/>
      <c r="BF75" s="833"/>
      <c r="BG75" s="833"/>
      <c r="BH75" s="833"/>
      <c r="BI75" s="833"/>
      <c r="BJ75" s="834"/>
      <c r="BK75" s="103"/>
    </row>
    <row r="76" spans="1:63" ht="20.100000000000001" customHeight="1">
      <c r="A76" s="99"/>
      <c r="B76" s="104"/>
      <c r="C76" s="110">
        <v>-1</v>
      </c>
      <c r="D76" s="831" t="str">
        <f>IF(願書!$BB$60="","",願書!$BB$60)</f>
        <v/>
      </c>
      <c r="E76" s="831"/>
      <c r="F76" s="831"/>
      <c r="G76" s="831"/>
      <c r="H76" s="831"/>
      <c r="I76" s="831"/>
      <c r="J76" s="120"/>
      <c r="K76" s="831" t="str">
        <f>IF(願書!$BB$61="","",願書!$BB$61)</f>
        <v/>
      </c>
      <c r="L76" s="831"/>
      <c r="M76" s="831"/>
      <c r="N76" s="831"/>
      <c r="O76" s="831"/>
      <c r="P76" s="831"/>
      <c r="Q76" s="831"/>
      <c r="R76" s="831"/>
      <c r="S76" s="137"/>
      <c r="T76" s="99"/>
      <c r="U76" s="827" t="str">
        <f>IF(願書!$BB$62="","",願書!$BB$62)</f>
        <v/>
      </c>
      <c r="V76" s="827"/>
      <c r="W76" s="827"/>
      <c r="X76" s="827"/>
      <c r="Y76" s="827"/>
      <c r="Z76" s="827"/>
      <c r="AA76" s="827"/>
      <c r="AB76" s="827"/>
      <c r="AC76" s="827"/>
      <c r="AD76" s="827"/>
      <c r="AE76" s="827"/>
      <c r="AF76" s="827"/>
      <c r="AG76" s="827"/>
      <c r="AH76" s="827"/>
      <c r="AI76" s="827"/>
      <c r="AJ76" s="827"/>
      <c r="AK76" s="827"/>
      <c r="AL76" s="827"/>
      <c r="AM76" s="827"/>
      <c r="AN76" s="827"/>
      <c r="AO76" s="827"/>
      <c r="AP76" s="827"/>
      <c r="AQ76" s="827"/>
      <c r="AR76" s="827"/>
      <c r="AS76" s="827"/>
      <c r="AT76" s="827"/>
      <c r="AU76" s="827"/>
      <c r="AV76" s="827"/>
      <c r="AW76" s="138"/>
      <c r="AX76" s="827" t="str">
        <f>IF(願書!$BB$63="","",願書!$BB$63)</f>
        <v/>
      </c>
      <c r="AY76" s="827"/>
      <c r="AZ76" s="827"/>
      <c r="BA76" s="827"/>
      <c r="BB76" s="827"/>
      <c r="BC76" s="827"/>
      <c r="BD76" s="827"/>
      <c r="BE76" s="827"/>
      <c r="BF76" s="827"/>
      <c r="BG76" s="827"/>
      <c r="BH76" s="827"/>
      <c r="BI76" s="827"/>
      <c r="BJ76" s="827"/>
      <c r="BK76" s="103"/>
    </row>
    <row r="77" spans="1:63" ht="20.100000000000001" customHeight="1">
      <c r="A77" s="99"/>
      <c r="B77" s="104"/>
      <c r="C77" s="110">
        <v>-2</v>
      </c>
      <c r="D77" s="830" t="str">
        <f>IF(願書!$BB$64="","",願書!$BB$64)</f>
        <v/>
      </c>
      <c r="E77" s="830"/>
      <c r="F77" s="830"/>
      <c r="G77" s="830"/>
      <c r="H77" s="830"/>
      <c r="I77" s="830"/>
      <c r="J77" s="120"/>
      <c r="K77" s="830" t="str">
        <f>IF(願書!$BB$65="","",願書!$BB$65)</f>
        <v/>
      </c>
      <c r="L77" s="830"/>
      <c r="M77" s="830"/>
      <c r="N77" s="830"/>
      <c r="O77" s="830"/>
      <c r="P77" s="830"/>
      <c r="Q77" s="830"/>
      <c r="R77" s="830"/>
      <c r="S77" s="137"/>
      <c r="T77" s="99"/>
      <c r="U77" s="827" t="str">
        <f>IF(願書!$BB$66="","",願書!$BB$66)</f>
        <v/>
      </c>
      <c r="V77" s="827"/>
      <c r="W77" s="827"/>
      <c r="X77" s="827"/>
      <c r="Y77" s="827"/>
      <c r="Z77" s="827"/>
      <c r="AA77" s="827"/>
      <c r="AB77" s="827"/>
      <c r="AC77" s="827"/>
      <c r="AD77" s="827"/>
      <c r="AE77" s="827"/>
      <c r="AF77" s="827"/>
      <c r="AG77" s="827"/>
      <c r="AH77" s="827"/>
      <c r="AI77" s="827"/>
      <c r="AJ77" s="827"/>
      <c r="AK77" s="827"/>
      <c r="AL77" s="827"/>
      <c r="AM77" s="827"/>
      <c r="AN77" s="827"/>
      <c r="AO77" s="827"/>
      <c r="AP77" s="827"/>
      <c r="AQ77" s="827"/>
      <c r="AR77" s="827"/>
      <c r="AS77" s="827"/>
      <c r="AT77" s="827"/>
      <c r="AU77" s="827"/>
      <c r="AV77" s="827"/>
      <c r="AW77" s="138"/>
      <c r="AX77" s="827" t="str">
        <f>IF(願書!$BB$67="","",願書!$BB$67)</f>
        <v/>
      </c>
      <c r="AY77" s="827"/>
      <c r="AZ77" s="827"/>
      <c r="BA77" s="827"/>
      <c r="BB77" s="827"/>
      <c r="BC77" s="827"/>
      <c r="BD77" s="827"/>
      <c r="BE77" s="827"/>
      <c r="BF77" s="827"/>
      <c r="BG77" s="827"/>
      <c r="BH77" s="827"/>
      <c r="BI77" s="827"/>
      <c r="BJ77" s="827"/>
      <c r="BK77" s="103"/>
    </row>
    <row r="78" spans="1:63" ht="20.100000000000001" customHeight="1">
      <c r="A78" s="99"/>
      <c r="B78" s="104"/>
      <c r="C78" s="110">
        <v>-3</v>
      </c>
      <c r="D78" s="830" t="str">
        <f>IF(願書!$BB$68="","",願書!$BB$68)</f>
        <v/>
      </c>
      <c r="E78" s="830"/>
      <c r="F78" s="830"/>
      <c r="G78" s="830"/>
      <c r="H78" s="830"/>
      <c r="I78" s="830"/>
      <c r="J78" s="120"/>
      <c r="K78" s="830" t="str">
        <f>IF(願書!$BB$69="","",願書!$BB$69)</f>
        <v/>
      </c>
      <c r="L78" s="830"/>
      <c r="M78" s="830"/>
      <c r="N78" s="830"/>
      <c r="O78" s="830"/>
      <c r="P78" s="830"/>
      <c r="Q78" s="830"/>
      <c r="R78" s="830"/>
      <c r="S78" s="137"/>
      <c r="T78" s="99"/>
      <c r="U78" s="827" t="str">
        <f>IF(願書!$BB$70="","",願書!$BB$70)</f>
        <v/>
      </c>
      <c r="V78" s="827"/>
      <c r="W78" s="827"/>
      <c r="X78" s="827"/>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138"/>
      <c r="AX78" s="827" t="str">
        <f>IF(願書!$BB$71="","",願書!$BB$71)</f>
        <v/>
      </c>
      <c r="AY78" s="827"/>
      <c r="AZ78" s="827"/>
      <c r="BA78" s="827"/>
      <c r="BB78" s="827"/>
      <c r="BC78" s="827"/>
      <c r="BD78" s="827"/>
      <c r="BE78" s="827"/>
      <c r="BF78" s="827"/>
      <c r="BG78" s="827"/>
      <c r="BH78" s="827"/>
      <c r="BI78" s="827"/>
      <c r="BJ78" s="827"/>
      <c r="BK78" s="103"/>
    </row>
    <row r="79" spans="1:63" ht="20.100000000000001" customHeight="1">
      <c r="A79" s="99"/>
      <c r="B79" s="104"/>
      <c r="C79" s="110">
        <v>-4</v>
      </c>
      <c r="D79" s="830" t="str">
        <f>IF(願書!$BB$72="","",願書!$BB$72)</f>
        <v/>
      </c>
      <c r="E79" s="830"/>
      <c r="F79" s="830"/>
      <c r="G79" s="830"/>
      <c r="H79" s="830"/>
      <c r="I79" s="830"/>
      <c r="J79" s="120"/>
      <c r="K79" s="830" t="str">
        <f>IF(願書!$BB$73="","",願書!$BB$73)</f>
        <v/>
      </c>
      <c r="L79" s="830"/>
      <c r="M79" s="830"/>
      <c r="N79" s="830"/>
      <c r="O79" s="830"/>
      <c r="P79" s="830"/>
      <c r="Q79" s="830"/>
      <c r="R79" s="830"/>
      <c r="S79" s="137"/>
      <c r="T79" s="99"/>
      <c r="U79" s="827" t="str">
        <f>IF(願書!$BB$74="","",願書!$BB$74)</f>
        <v/>
      </c>
      <c r="V79" s="827"/>
      <c r="W79" s="827"/>
      <c r="X79" s="827"/>
      <c r="Y79" s="827"/>
      <c r="Z79" s="827"/>
      <c r="AA79" s="827"/>
      <c r="AB79" s="827"/>
      <c r="AC79" s="827"/>
      <c r="AD79" s="827"/>
      <c r="AE79" s="827"/>
      <c r="AF79" s="827"/>
      <c r="AG79" s="827"/>
      <c r="AH79" s="827"/>
      <c r="AI79" s="827"/>
      <c r="AJ79" s="827"/>
      <c r="AK79" s="827"/>
      <c r="AL79" s="827"/>
      <c r="AM79" s="827"/>
      <c r="AN79" s="827"/>
      <c r="AO79" s="827"/>
      <c r="AP79" s="827"/>
      <c r="AQ79" s="827"/>
      <c r="AR79" s="827"/>
      <c r="AS79" s="827"/>
      <c r="AT79" s="827"/>
      <c r="AU79" s="827"/>
      <c r="AV79" s="827"/>
      <c r="AW79" s="138"/>
      <c r="AX79" s="827" t="str">
        <f>IF(願書!$BB$75="","",願書!$BB$75)</f>
        <v/>
      </c>
      <c r="AY79" s="827"/>
      <c r="AZ79" s="827"/>
      <c r="BA79" s="827"/>
      <c r="BB79" s="827"/>
      <c r="BC79" s="827"/>
      <c r="BD79" s="827"/>
      <c r="BE79" s="827"/>
      <c r="BF79" s="827"/>
      <c r="BG79" s="827"/>
      <c r="BH79" s="827"/>
      <c r="BI79" s="827"/>
      <c r="BJ79" s="827"/>
      <c r="BK79" s="103"/>
    </row>
    <row r="80" spans="1:63" ht="20.100000000000001" customHeight="1">
      <c r="A80" s="99"/>
      <c r="B80" s="104"/>
      <c r="C80" s="110">
        <v>-5</v>
      </c>
      <c r="D80" s="830" t="str">
        <f>IF(願書!$BB$76="","",願書!$BB$76)</f>
        <v/>
      </c>
      <c r="E80" s="830"/>
      <c r="F80" s="830"/>
      <c r="G80" s="830"/>
      <c r="H80" s="830"/>
      <c r="I80" s="830"/>
      <c r="J80" s="120"/>
      <c r="K80" s="830" t="str">
        <f>IF(願書!$BB$77="","",願書!$BB$77)</f>
        <v/>
      </c>
      <c r="L80" s="830"/>
      <c r="M80" s="830"/>
      <c r="N80" s="830"/>
      <c r="O80" s="830"/>
      <c r="P80" s="830"/>
      <c r="Q80" s="830"/>
      <c r="R80" s="830"/>
      <c r="S80" s="137"/>
      <c r="T80" s="99"/>
      <c r="U80" s="827" t="str">
        <f>IF(願書!$BB$78="","",願書!$BB$78)</f>
        <v/>
      </c>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138"/>
      <c r="AX80" s="827" t="str">
        <f>IF(願書!$BB$79="","",願書!$BB$79)</f>
        <v/>
      </c>
      <c r="AY80" s="827"/>
      <c r="AZ80" s="827"/>
      <c r="BA80" s="827"/>
      <c r="BB80" s="827"/>
      <c r="BC80" s="827"/>
      <c r="BD80" s="827"/>
      <c r="BE80" s="827"/>
      <c r="BF80" s="827"/>
      <c r="BG80" s="827"/>
      <c r="BH80" s="827"/>
      <c r="BI80" s="827"/>
      <c r="BJ80" s="827"/>
      <c r="BK80" s="103"/>
    </row>
    <row r="81" spans="1:63" ht="20.100000000000001" customHeight="1">
      <c r="A81" s="99"/>
      <c r="B81" s="104"/>
      <c r="C81" s="110">
        <v>-6</v>
      </c>
      <c r="D81" s="830" t="str">
        <f>IF(願書!$BB$80="","",願書!$BB$80)</f>
        <v/>
      </c>
      <c r="E81" s="830"/>
      <c r="F81" s="830"/>
      <c r="G81" s="830"/>
      <c r="H81" s="830"/>
      <c r="I81" s="830"/>
      <c r="J81" s="120"/>
      <c r="K81" s="830" t="str">
        <f>IF(願書!$BB$81="","",願書!$BB$81)</f>
        <v/>
      </c>
      <c r="L81" s="830"/>
      <c r="M81" s="830"/>
      <c r="N81" s="830"/>
      <c r="O81" s="830"/>
      <c r="P81" s="830"/>
      <c r="Q81" s="830"/>
      <c r="R81" s="830"/>
      <c r="S81" s="137"/>
      <c r="T81" s="99"/>
      <c r="U81" s="827" t="str">
        <f>IF(願書!$BB$82="","",願書!$BB$82)</f>
        <v/>
      </c>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138"/>
      <c r="AX81" s="827" t="str">
        <f>IF(願書!$BB$83="","",願書!$BB$83)</f>
        <v/>
      </c>
      <c r="AY81" s="827"/>
      <c r="AZ81" s="827"/>
      <c r="BA81" s="827"/>
      <c r="BB81" s="827"/>
      <c r="BC81" s="827"/>
      <c r="BD81" s="827"/>
      <c r="BE81" s="827"/>
      <c r="BF81" s="827"/>
      <c r="BG81" s="827"/>
      <c r="BH81" s="827"/>
      <c r="BI81" s="827"/>
      <c r="BJ81" s="827"/>
      <c r="BK81" s="103"/>
    </row>
    <row r="82" spans="1:63" ht="20.100000000000001" customHeight="1">
      <c r="A82" s="99"/>
      <c r="B82" s="104"/>
      <c r="C82" s="110">
        <v>-7</v>
      </c>
      <c r="D82" s="830" t="str">
        <f>IF(願書!$BB$84="","",願書!$BB$84)</f>
        <v/>
      </c>
      <c r="E82" s="830"/>
      <c r="F82" s="830"/>
      <c r="G82" s="830"/>
      <c r="H82" s="830"/>
      <c r="I82" s="830"/>
      <c r="J82" s="120"/>
      <c r="K82" s="830" t="str">
        <f>IF(願書!$BB$85="","",願書!$BB$85)</f>
        <v/>
      </c>
      <c r="L82" s="830"/>
      <c r="M82" s="830"/>
      <c r="N82" s="830"/>
      <c r="O82" s="830"/>
      <c r="P82" s="830"/>
      <c r="Q82" s="830"/>
      <c r="R82" s="830"/>
      <c r="S82" s="137"/>
      <c r="T82" s="99"/>
      <c r="U82" s="827" t="str">
        <f>IF(願書!$BB$86="","",願書!$BB$86)</f>
        <v/>
      </c>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138"/>
      <c r="AX82" s="827" t="str">
        <f>IF(願書!$BB$87="","",願書!$BB$87)</f>
        <v/>
      </c>
      <c r="AY82" s="827"/>
      <c r="AZ82" s="827"/>
      <c r="BA82" s="827"/>
      <c r="BB82" s="827"/>
      <c r="BC82" s="827"/>
      <c r="BD82" s="827"/>
      <c r="BE82" s="827"/>
      <c r="BF82" s="827"/>
      <c r="BG82" s="827"/>
      <c r="BH82" s="827"/>
      <c r="BI82" s="827"/>
      <c r="BJ82" s="827"/>
      <c r="BK82" s="103"/>
    </row>
    <row r="83" spans="1:63" ht="11.25" customHeight="1">
      <c r="A83" s="99"/>
      <c r="B83" s="104"/>
      <c r="C83" s="110"/>
      <c r="D83" s="322"/>
      <c r="E83" s="322"/>
      <c r="F83" s="322"/>
      <c r="G83" s="322"/>
      <c r="H83" s="322"/>
      <c r="I83" s="322"/>
      <c r="J83" s="120"/>
      <c r="K83" s="322"/>
      <c r="L83" s="322"/>
      <c r="M83" s="322"/>
      <c r="N83" s="322"/>
      <c r="O83" s="322"/>
      <c r="P83" s="322"/>
      <c r="Q83" s="322"/>
      <c r="R83" s="322"/>
      <c r="S83" s="137"/>
      <c r="T83" s="99"/>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138"/>
      <c r="AX83" s="317"/>
      <c r="AY83" s="317"/>
      <c r="AZ83" s="317"/>
      <c r="BA83" s="317"/>
      <c r="BB83" s="317"/>
      <c r="BC83" s="317"/>
      <c r="BD83" s="317"/>
      <c r="BE83" s="317"/>
      <c r="BF83" s="317"/>
      <c r="BG83" s="317"/>
      <c r="BH83" s="317"/>
      <c r="BI83" s="317"/>
      <c r="BJ83" s="317"/>
      <c r="BK83" s="103"/>
    </row>
    <row r="84" spans="1:63" ht="28.5" customHeight="1">
      <c r="A84" s="99"/>
      <c r="B84" s="10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s="103"/>
    </row>
    <row r="85" spans="1:63" ht="24.75" customHeight="1">
      <c r="A85" s="99"/>
      <c r="B85" s="104"/>
      <c r="C85" s="903" t="s">
        <v>151</v>
      </c>
      <c r="D85" s="903"/>
      <c r="E85" s="903"/>
      <c r="F85" s="903"/>
      <c r="G85" s="903"/>
      <c r="H85" s="903"/>
      <c r="I85" s="903"/>
      <c r="J85" s="903"/>
      <c r="K85" s="903"/>
      <c r="L85" s="903"/>
      <c r="M85" s="903"/>
      <c r="N85" s="903"/>
      <c r="O85" s="903"/>
      <c r="P85" s="903"/>
      <c r="Q85" s="903"/>
      <c r="R85" s="903"/>
      <c r="S85" s="903"/>
      <c r="T85" s="903"/>
      <c r="U85" s="903"/>
      <c r="V85" s="903"/>
      <c r="W85" s="903"/>
      <c r="X85" s="903"/>
      <c r="Y85" s="903"/>
      <c r="Z85" s="903"/>
      <c r="AA85" s="903"/>
      <c r="AB85" s="903"/>
      <c r="AC85" s="903"/>
      <c r="AD85" s="903"/>
      <c r="AE85" s="903"/>
      <c r="AF85" s="903"/>
      <c r="AG85" s="903"/>
      <c r="AH85" s="903"/>
      <c r="AI85" s="903" t="s">
        <v>242</v>
      </c>
      <c r="AJ85" s="903"/>
      <c r="AK85" s="903"/>
      <c r="AL85" s="903"/>
      <c r="AM85" s="903"/>
      <c r="AN85" s="903"/>
      <c r="AO85" s="903"/>
      <c r="AP85" s="903"/>
      <c r="AQ85" s="903"/>
      <c r="AR85" s="903"/>
      <c r="AS85" s="903"/>
      <c r="AT85" s="903"/>
      <c r="AU85" s="903"/>
      <c r="AV85" s="903"/>
      <c r="AW85" s="903"/>
      <c r="AX85" s="903"/>
      <c r="AY85" s="903"/>
      <c r="AZ85" s="903"/>
      <c r="BA85" s="903"/>
      <c r="BB85" s="903"/>
      <c r="BC85" s="903"/>
      <c r="BD85" s="903"/>
      <c r="BE85" s="903"/>
      <c r="BF85" s="903"/>
      <c r="BG85" s="903"/>
      <c r="BH85" s="903"/>
      <c r="BI85" s="903"/>
      <c r="BJ85" s="903"/>
      <c r="BK85" s="103"/>
    </row>
    <row r="86" spans="1:63" ht="42" customHeight="1">
      <c r="A86" s="99"/>
      <c r="B86" s="323"/>
      <c r="C86" s="901" t="str">
        <f>IF(願書!BB288="","未入力",願書!BB288)</f>
        <v>未入力</v>
      </c>
      <c r="D86" s="901"/>
      <c r="E86" s="901"/>
      <c r="F86" s="901"/>
      <c r="G86" s="901"/>
      <c r="H86" s="901"/>
      <c r="I86" s="901"/>
      <c r="J86" s="901"/>
      <c r="K86" s="901"/>
      <c r="L86" s="901"/>
      <c r="M86" s="901"/>
      <c r="N86" s="901"/>
      <c r="O86" s="901"/>
      <c r="P86" s="901"/>
      <c r="Q86" s="901"/>
      <c r="R86" s="901"/>
      <c r="S86" s="901"/>
      <c r="T86" s="901"/>
      <c r="U86" s="901"/>
      <c r="V86" s="901"/>
      <c r="W86" s="901"/>
      <c r="X86" s="901"/>
      <c r="Y86" s="901"/>
      <c r="Z86" s="901"/>
      <c r="AA86" s="901"/>
      <c r="AB86" s="901"/>
      <c r="AC86" s="901"/>
      <c r="AD86" s="901"/>
      <c r="AE86" s="901"/>
      <c r="AF86" s="901"/>
      <c r="AG86" s="901"/>
      <c r="AH86" s="901"/>
      <c r="AI86" s="902"/>
      <c r="AJ86" s="902"/>
      <c r="AK86" s="902"/>
      <c r="AL86" s="902"/>
      <c r="AM86" s="902"/>
      <c r="AN86" s="902"/>
      <c r="AO86" s="902"/>
      <c r="AP86" s="902"/>
      <c r="AQ86" s="902"/>
      <c r="AR86" s="902"/>
      <c r="AS86" s="902"/>
      <c r="AT86" s="902"/>
      <c r="AU86" s="902"/>
      <c r="AV86" s="902"/>
      <c r="AW86" s="902"/>
      <c r="AX86" s="902"/>
      <c r="AY86" s="902"/>
      <c r="AZ86" s="902"/>
      <c r="BA86" s="902"/>
      <c r="BB86" s="902"/>
      <c r="BC86" s="902"/>
      <c r="BD86" s="902"/>
      <c r="BE86" s="902"/>
      <c r="BF86" s="902"/>
      <c r="BG86" s="902"/>
      <c r="BH86" s="902"/>
      <c r="BI86" s="902"/>
      <c r="BJ86" s="902"/>
      <c r="BK86" s="127"/>
    </row>
    <row r="87" spans="1:63" ht="5.0999999999999996" customHeight="1">
      <c r="A87" s="99"/>
      <c r="B87" s="119"/>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03"/>
    </row>
    <row r="88" spans="1:63" ht="12" customHeight="1">
      <c r="B88" s="324"/>
      <c r="C88" s="32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c r="AK88" s="325"/>
      <c r="AL88" s="325"/>
      <c r="AM88" s="325"/>
      <c r="AN88" s="325"/>
      <c r="AO88" s="325"/>
      <c r="AP88" s="325"/>
      <c r="AQ88" s="325"/>
      <c r="AR88" s="325"/>
      <c r="AS88" s="325"/>
      <c r="AT88" s="325"/>
      <c r="AU88" s="325"/>
      <c r="AV88" s="325"/>
      <c r="AW88" s="325"/>
      <c r="AX88" s="325"/>
      <c r="AY88" s="325"/>
      <c r="AZ88" s="325"/>
      <c r="BA88" s="325"/>
      <c r="BB88" s="325"/>
      <c r="BC88" s="325"/>
      <c r="BD88" s="325"/>
      <c r="BE88" s="325"/>
      <c r="BF88" s="325"/>
      <c r="BG88" s="325"/>
      <c r="BH88" s="325"/>
      <c r="BI88" s="325"/>
      <c r="BJ88" s="325"/>
      <c r="BK88" s="326"/>
    </row>
  </sheetData>
  <sheetProtection algorithmName="SHA-512" hashValue="4Q4W+Glu9lqTSJqUmwgR/+KTqyo53rIqpuf8fov2OmEpPY7esMjyrRCSwiVBkMU34oLl2OpzGVMLcE8fHKYJtg==" saltValue="p9DQNtk69tzQxJFk7zq5hA==" spinCount="100000" sheet="1" objects="1" scenarios="1"/>
  <mergeCells count="265">
    <mergeCell ref="C86:AH86"/>
    <mergeCell ref="AI86:BJ86"/>
    <mergeCell ref="C85:AH85"/>
    <mergeCell ref="AI85:BJ85"/>
    <mergeCell ref="D70:I70"/>
    <mergeCell ref="K70:R70"/>
    <mergeCell ref="U70:AV70"/>
    <mergeCell ref="AX70:BJ70"/>
    <mergeCell ref="D71:I71"/>
    <mergeCell ref="K71:R71"/>
    <mergeCell ref="U71:AV71"/>
    <mergeCell ref="AX71:BJ71"/>
    <mergeCell ref="K77:R77"/>
    <mergeCell ref="U77:AV77"/>
    <mergeCell ref="AX77:BJ77"/>
    <mergeCell ref="D78:I78"/>
    <mergeCell ref="K78:R78"/>
    <mergeCell ref="U78:AV78"/>
    <mergeCell ref="AX78:BJ78"/>
    <mergeCell ref="D82:I82"/>
    <mergeCell ref="K82:R82"/>
    <mergeCell ref="U82:AV82"/>
    <mergeCell ref="AX82:BJ82"/>
    <mergeCell ref="K75:R75"/>
    <mergeCell ref="AW54:BC54"/>
    <mergeCell ref="BE54:BJ54"/>
    <mergeCell ref="D56:Q56"/>
    <mergeCell ref="S56:AU56"/>
    <mergeCell ref="AW56:BC56"/>
    <mergeCell ref="BE56:BJ56"/>
    <mergeCell ref="D57:Q57"/>
    <mergeCell ref="S57:AU57"/>
    <mergeCell ref="AW57:BC57"/>
    <mergeCell ref="BE57:BJ57"/>
    <mergeCell ref="BE59:BJ59"/>
    <mergeCell ref="D64:I64"/>
    <mergeCell ref="K64:R64"/>
    <mergeCell ref="U64:AV64"/>
    <mergeCell ref="AX64:BJ64"/>
    <mergeCell ref="K65:R65"/>
    <mergeCell ref="C54:AM54"/>
    <mergeCell ref="U65:AV65"/>
    <mergeCell ref="AX65:BJ65"/>
    <mergeCell ref="D65:I65"/>
    <mergeCell ref="D58:Q58"/>
    <mergeCell ref="S58:AU58"/>
    <mergeCell ref="AW58:BC58"/>
    <mergeCell ref="BE58:BJ58"/>
    <mergeCell ref="D59:Q59"/>
    <mergeCell ref="S59:AU59"/>
    <mergeCell ref="AW59:BC59"/>
    <mergeCell ref="C61:AM62"/>
    <mergeCell ref="AO61:AU61"/>
    <mergeCell ref="AV61:AY61"/>
    <mergeCell ref="BA61:BD61"/>
    <mergeCell ref="AN62:AZ62"/>
    <mergeCell ref="BA62:BD62"/>
    <mergeCell ref="BE61:BJ61"/>
    <mergeCell ref="C49:BJ49"/>
    <mergeCell ref="C51:BJ52"/>
    <mergeCell ref="AN45:BJ45"/>
    <mergeCell ref="C46:O46"/>
    <mergeCell ref="P46:R46"/>
    <mergeCell ref="S46:W46"/>
    <mergeCell ref="X46:Z46"/>
    <mergeCell ref="AA46:AE46"/>
    <mergeCell ref="AH46:AM46"/>
    <mergeCell ref="AN46:BJ46"/>
    <mergeCell ref="C45:O45"/>
    <mergeCell ref="P45:R45"/>
    <mergeCell ref="S45:W45"/>
    <mergeCell ref="X45:Z45"/>
    <mergeCell ref="AA45:AE45"/>
    <mergeCell ref="AH45:AM45"/>
    <mergeCell ref="AN43:BJ43"/>
    <mergeCell ref="C44:O44"/>
    <mergeCell ref="P44:R44"/>
    <mergeCell ref="S44:W44"/>
    <mergeCell ref="X44:Z44"/>
    <mergeCell ref="AA44:AE44"/>
    <mergeCell ref="AH44:AM44"/>
    <mergeCell ref="AN44:BJ44"/>
    <mergeCell ref="C43:O43"/>
    <mergeCell ref="P43:R43"/>
    <mergeCell ref="S43:W43"/>
    <mergeCell ref="X43:Z43"/>
    <mergeCell ref="AA43:AE43"/>
    <mergeCell ref="AH43:AM43"/>
    <mergeCell ref="C34:BJ34"/>
    <mergeCell ref="C36:O36"/>
    <mergeCell ref="P36:R36"/>
    <mergeCell ref="S36:W36"/>
    <mergeCell ref="X36:Z36"/>
    <mergeCell ref="AA36:AE36"/>
    <mergeCell ref="AH36:AM36"/>
    <mergeCell ref="AN36:BJ36"/>
    <mergeCell ref="C42:O42"/>
    <mergeCell ref="P42:R42"/>
    <mergeCell ref="S42:W42"/>
    <mergeCell ref="X42:Z42"/>
    <mergeCell ref="AA42:AE42"/>
    <mergeCell ref="AH42:AM42"/>
    <mergeCell ref="AN42:BJ42"/>
    <mergeCell ref="C41:O41"/>
    <mergeCell ref="P41:R41"/>
    <mergeCell ref="S41:W41"/>
    <mergeCell ref="X41:Z41"/>
    <mergeCell ref="AA41:AE41"/>
    <mergeCell ref="AH41:AM41"/>
    <mergeCell ref="AN41:BJ41"/>
    <mergeCell ref="C37:O37"/>
    <mergeCell ref="P37:R37"/>
    <mergeCell ref="D31:Q31"/>
    <mergeCell ref="S31:AU31"/>
    <mergeCell ref="AW31:BC31"/>
    <mergeCell ref="BE31:BJ31"/>
    <mergeCell ref="D32:Q32"/>
    <mergeCell ref="S32:AU32"/>
    <mergeCell ref="AW32:BC32"/>
    <mergeCell ref="BE32:BJ32"/>
    <mergeCell ref="D29:Q29"/>
    <mergeCell ref="S29:AU29"/>
    <mergeCell ref="AW29:BC29"/>
    <mergeCell ref="BE29:BJ29"/>
    <mergeCell ref="D30:Q30"/>
    <mergeCell ref="S30:AU30"/>
    <mergeCell ref="AW30:BC30"/>
    <mergeCell ref="BE30:BJ30"/>
    <mergeCell ref="C23:AB23"/>
    <mergeCell ref="AC23:BJ23"/>
    <mergeCell ref="BE17:BJ17"/>
    <mergeCell ref="D16:Q16"/>
    <mergeCell ref="S16:AU16"/>
    <mergeCell ref="AW16:BC16"/>
    <mergeCell ref="BE16:BJ16"/>
    <mergeCell ref="D17:Q17"/>
    <mergeCell ref="S17:AU17"/>
    <mergeCell ref="AW17:BC17"/>
    <mergeCell ref="D20:Q20"/>
    <mergeCell ref="S20:AU20"/>
    <mergeCell ref="AW20:BC20"/>
    <mergeCell ref="BE20:BJ20"/>
    <mergeCell ref="D21:Q21"/>
    <mergeCell ref="S21:AU21"/>
    <mergeCell ref="AW21:BC21"/>
    <mergeCell ref="AW14:BC14"/>
    <mergeCell ref="BE14:BJ14"/>
    <mergeCell ref="B4:BK4"/>
    <mergeCell ref="C8:H8"/>
    <mergeCell ref="I8:AD8"/>
    <mergeCell ref="AH8:AP8"/>
    <mergeCell ref="AQ8:BJ8"/>
    <mergeCell ref="C9:H9"/>
    <mergeCell ref="I9:AD9"/>
    <mergeCell ref="D26:Q26"/>
    <mergeCell ref="S26:AU26"/>
    <mergeCell ref="AW26:BC26"/>
    <mergeCell ref="BE26:BJ26"/>
    <mergeCell ref="AW25:BC25"/>
    <mergeCell ref="BE25:BJ25"/>
    <mergeCell ref="B5:BJ5"/>
    <mergeCell ref="C7:F7"/>
    <mergeCell ref="G7:AD7"/>
    <mergeCell ref="AH7:AK7"/>
    <mergeCell ref="AL7:AQ7"/>
    <mergeCell ref="AR7:AZ7"/>
    <mergeCell ref="BA7:BJ7"/>
    <mergeCell ref="D15:Q15"/>
    <mergeCell ref="S15:AU15"/>
    <mergeCell ref="AW15:BC15"/>
    <mergeCell ref="BE15:BJ15"/>
    <mergeCell ref="C10:K10"/>
    <mergeCell ref="L10:BJ10"/>
    <mergeCell ref="C12:BJ12"/>
    <mergeCell ref="D14:Q14"/>
    <mergeCell ref="S14:AU14"/>
    <mergeCell ref="AH9:AO9"/>
    <mergeCell ref="AP9:BJ9"/>
    <mergeCell ref="S37:W37"/>
    <mergeCell ref="X37:Z37"/>
    <mergeCell ref="AA37:AE37"/>
    <mergeCell ref="AH37:AM37"/>
    <mergeCell ref="AN37:BJ37"/>
    <mergeCell ref="D18:Q18"/>
    <mergeCell ref="S18:AU18"/>
    <mergeCell ref="AW18:BC18"/>
    <mergeCell ref="BE18:BJ18"/>
    <mergeCell ref="D19:Q19"/>
    <mergeCell ref="S19:AU19"/>
    <mergeCell ref="AW19:BC19"/>
    <mergeCell ref="BE19:BJ19"/>
    <mergeCell ref="BE21:BJ21"/>
    <mergeCell ref="D27:Q27"/>
    <mergeCell ref="S27:AU27"/>
    <mergeCell ref="AW27:BC27"/>
    <mergeCell ref="BE27:BJ27"/>
    <mergeCell ref="D28:Q28"/>
    <mergeCell ref="D25:Q25"/>
    <mergeCell ref="S25:AU25"/>
    <mergeCell ref="S28:AU28"/>
    <mergeCell ref="AW28:BC28"/>
    <mergeCell ref="BE28:BJ28"/>
    <mergeCell ref="C38:O38"/>
    <mergeCell ref="P38:R38"/>
    <mergeCell ref="S38:W38"/>
    <mergeCell ref="X38:Z38"/>
    <mergeCell ref="AA38:AE38"/>
    <mergeCell ref="AH38:AM38"/>
    <mergeCell ref="AN38:BJ38"/>
    <mergeCell ref="AN39:BJ39"/>
    <mergeCell ref="C40:O40"/>
    <mergeCell ref="P40:R40"/>
    <mergeCell ref="S40:W40"/>
    <mergeCell ref="X40:Z40"/>
    <mergeCell ref="AA40:AE40"/>
    <mergeCell ref="AH40:AM40"/>
    <mergeCell ref="AN40:BJ40"/>
    <mergeCell ref="C39:O39"/>
    <mergeCell ref="P39:R39"/>
    <mergeCell ref="S39:W39"/>
    <mergeCell ref="X39:Z39"/>
    <mergeCell ref="AA39:AE39"/>
    <mergeCell ref="AH39:AM39"/>
    <mergeCell ref="U75:AV75"/>
    <mergeCell ref="AX75:BJ75"/>
    <mergeCell ref="D79:I79"/>
    <mergeCell ref="K79:R79"/>
    <mergeCell ref="U79:AV79"/>
    <mergeCell ref="AX79:BJ79"/>
    <mergeCell ref="D80:I80"/>
    <mergeCell ref="K80:R80"/>
    <mergeCell ref="U80:AV80"/>
    <mergeCell ref="AX80:BJ80"/>
    <mergeCell ref="D75:I75"/>
    <mergeCell ref="D81:I81"/>
    <mergeCell ref="K81:R81"/>
    <mergeCell ref="U81:AV81"/>
    <mergeCell ref="AX81:BJ81"/>
    <mergeCell ref="D76:I76"/>
    <mergeCell ref="K76:R76"/>
    <mergeCell ref="U76:AV76"/>
    <mergeCell ref="AX76:BJ76"/>
    <mergeCell ref="D77:I77"/>
    <mergeCell ref="BE62:BJ62"/>
    <mergeCell ref="BE73:BJ73"/>
    <mergeCell ref="BA73:BD73"/>
    <mergeCell ref="AV73:AY73"/>
    <mergeCell ref="AO73:AU73"/>
    <mergeCell ref="C73:AM73"/>
    <mergeCell ref="U67:AV67"/>
    <mergeCell ref="AX67:BJ67"/>
    <mergeCell ref="D68:I68"/>
    <mergeCell ref="K69:R69"/>
    <mergeCell ref="U69:AV69"/>
    <mergeCell ref="AX69:BJ69"/>
    <mergeCell ref="D66:I66"/>
    <mergeCell ref="K66:R66"/>
    <mergeCell ref="U66:AV66"/>
    <mergeCell ref="AX66:BJ66"/>
    <mergeCell ref="D67:I67"/>
    <mergeCell ref="K67:R67"/>
    <mergeCell ref="K68:R68"/>
    <mergeCell ref="U68:AV68"/>
    <mergeCell ref="AX68:BJ68"/>
    <mergeCell ref="D69:I69"/>
  </mergeCells>
  <phoneticPr fontId="10"/>
  <conditionalFormatting sqref="AI86">
    <cfRule type="containsText" dxfId="22" priority="5" operator="containsText" text="未入力">
      <formula>NOT(ISERROR(SEARCH("未入力",AI86)))</formula>
    </cfRule>
  </conditionalFormatting>
  <conditionalFormatting sqref="BA7:BJ7 AL7:AQ7 AQ8:BJ8 AP9:BJ9 I8:AD9 L10:BJ10 BE15:BJ15 AW15:BC15 S15:AU15 D15:Q15 C86 AM63:AR63 AO73 BA61">
    <cfRule type="containsText" dxfId="21" priority="4" operator="containsText" text="未入力">
      <formula>NOT(ISERROR(SEARCH("未入力",C7)))</formula>
    </cfRule>
  </conditionalFormatting>
  <conditionalFormatting sqref="AM74:AR74">
    <cfRule type="containsText" dxfId="20" priority="1" operator="containsText" text="未入力">
      <formula>NOT(ISERROR(SEARCH("未入力",AM74)))</formula>
    </cfRule>
  </conditionalFormatting>
  <dataValidations disablePrompts="1" count="1">
    <dataValidation type="list" allowBlank="1" showInputMessage="1" showErrorMessage="1" sqref="AV65493 KO65493 UK65493 AEG65493 AOC65493 AXY65493 BHU65493 BRQ65493 CBM65493 CLI65493 CVE65493 DFA65493 DOW65493 DYS65493 EIO65493 ESK65493 FCG65493 FMC65493 FVY65493 GFU65493 GPQ65493 GZM65493 HJI65493 HTE65493 IDA65493 IMW65493 IWS65493 JGO65493 JQK65493 KAG65493 KKC65493 KTY65493 LDU65493 LNQ65493 LXM65493 MHI65493 MRE65493 NBA65493 NKW65493 NUS65493 OEO65493 OOK65493 OYG65493 PIC65493 PRY65493 QBU65493 QLQ65493 QVM65493 RFI65493 RPE65493 RZA65493 SIW65493 SSS65493 TCO65493 TMK65493 TWG65493 UGC65493 UPY65493 UZU65493 VJQ65493 VTM65493 WDI65493 WNE65493 WXA65493 AV131029 KO131029 UK131029 AEG131029 AOC131029 AXY131029 BHU131029 BRQ131029 CBM131029 CLI131029 CVE131029 DFA131029 DOW131029 DYS131029 EIO131029 ESK131029 FCG131029 FMC131029 FVY131029 GFU131029 GPQ131029 GZM131029 HJI131029 HTE131029 IDA131029 IMW131029 IWS131029 JGO131029 JQK131029 KAG131029 KKC131029 KTY131029 LDU131029 LNQ131029 LXM131029 MHI131029 MRE131029 NBA131029 NKW131029 NUS131029 OEO131029 OOK131029 OYG131029 PIC131029 PRY131029 QBU131029 QLQ131029 QVM131029 RFI131029 RPE131029 RZA131029 SIW131029 SSS131029 TCO131029 TMK131029 TWG131029 UGC131029 UPY131029 UZU131029 VJQ131029 VTM131029 WDI131029 WNE131029 WXA131029 AV196565 KO196565 UK196565 AEG196565 AOC196565 AXY196565 BHU196565 BRQ196565 CBM196565 CLI196565 CVE196565 DFA196565 DOW196565 DYS196565 EIO196565 ESK196565 FCG196565 FMC196565 FVY196565 GFU196565 GPQ196565 GZM196565 HJI196565 HTE196565 IDA196565 IMW196565 IWS196565 JGO196565 JQK196565 KAG196565 KKC196565 KTY196565 LDU196565 LNQ196565 LXM196565 MHI196565 MRE196565 NBA196565 NKW196565 NUS196565 OEO196565 OOK196565 OYG196565 PIC196565 PRY196565 QBU196565 QLQ196565 QVM196565 RFI196565 RPE196565 RZA196565 SIW196565 SSS196565 TCO196565 TMK196565 TWG196565 UGC196565 UPY196565 UZU196565 VJQ196565 VTM196565 WDI196565 WNE196565 WXA196565 AV262101 KO262101 UK262101 AEG262101 AOC262101 AXY262101 BHU262101 BRQ262101 CBM262101 CLI262101 CVE262101 DFA262101 DOW262101 DYS262101 EIO262101 ESK262101 FCG262101 FMC262101 FVY262101 GFU262101 GPQ262101 GZM262101 HJI262101 HTE262101 IDA262101 IMW262101 IWS262101 JGO262101 JQK262101 KAG262101 KKC262101 KTY262101 LDU262101 LNQ262101 LXM262101 MHI262101 MRE262101 NBA262101 NKW262101 NUS262101 OEO262101 OOK262101 OYG262101 PIC262101 PRY262101 QBU262101 QLQ262101 QVM262101 RFI262101 RPE262101 RZA262101 SIW262101 SSS262101 TCO262101 TMK262101 TWG262101 UGC262101 UPY262101 UZU262101 VJQ262101 VTM262101 WDI262101 WNE262101 WXA262101 AV327637 KO327637 UK327637 AEG327637 AOC327637 AXY327637 BHU327637 BRQ327637 CBM327637 CLI327637 CVE327637 DFA327637 DOW327637 DYS327637 EIO327637 ESK327637 FCG327637 FMC327637 FVY327637 GFU327637 GPQ327637 GZM327637 HJI327637 HTE327637 IDA327637 IMW327637 IWS327637 JGO327637 JQK327637 KAG327637 KKC327637 KTY327637 LDU327637 LNQ327637 LXM327637 MHI327637 MRE327637 NBA327637 NKW327637 NUS327637 OEO327637 OOK327637 OYG327637 PIC327637 PRY327637 QBU327637 QLQ327637 QVM327637 RFI327637 RPE327637 RZA327637 SIW327637 SSS327637 TCO327637 TMK327637 TWG327637 UGC327637 UPY327637 UZU327637 VJQ327637 VTM327637 WDI327637 WNE327637 WXA327637 AV393173 KO393173 UK393173 AEG393173 AOC393173 AXY393173 BHU393173 BRQ393173 CBM393173 CLI393173 CVE393173 DFA393173 DOW393173 DYS393173 EIO393173 ESK393173 FCG393173 FMC393173 FVY393173 GFU393173 GPQ393173 GZM393173 HJI393173 HTE393173 IDA393173 IMW393173 IWS393173 JGO393173 JQK393173 KAG393173 KKC393173 KTY393173 LDU393173 LNQ393173 LXM393173 MHI393173 MRE393173 NBA393173 NKW393173 NUS393173 OEO393173 OOK393173 OYG393173 PIC393173 PRY393173 QBU393173 QLQ393173 QVM393173 RFI393173 RPE393173 RZA393173 SIW393173 SSS393173 TCO393173 TMK393173 TWG393173 UGC393173 UPY393173 UZU393173 VJQ393173 VTM393173 WDI393173 WNE393173 WXA393173 AV458709 KO458709 UK458709 AEG458709 AOC458709 AXY458709 BHU458709 BRQ458709 CBM458709 CLI458709 CVE458709 DFA458709 DOW458709 DYS458709 EIO458709 ESK458709 FCG458709 FMC458709 FVY458709 GFU458709 GPQ458709 GZM458709 HJI458709 HTE458709 IDA458709 IMW458709 IWS458709 JGO458709 JQK458709 KAG458709 KKC458709 KTY458709 LDU458709 LNQ458709 LXM458709 MHI458709 MRE458709 NBA458709 NKW458709 NUS458709 OEO458709 OOK458709 OYG458709 PIC458709 PRY458709 QBU458709 QLQ458709 QVM458709 RFI458709 RPE458709 RZA458709 SIW458709 SSS458709 TCO458709 TMK458709 TWG458709 UGC458709 UPY458709 UZU458709 VJQ458709 VTM458709 WDI458709 WNE458709 WXA458709 AV524245 KO524245 UK524245 AEG524245 AOC524245 AXY524245 BHU524245 BRQ524245 CBM524245 CLI524245 CVE524245 DFA524245 DOW524245 DYS524245 EIO524245 ESK524245 FCG524245 FMC524245 FVY524245 GFU524245 GPQ524245 GZM524245 HJI524245 HTE524245 IDA524245 IMW524245 IWS524245 JGO524245 JQK524245 KAG524245 KKC524245 KTY524245 LDU524245 LNQ524245 LXM524245 MHI524245 MRE524245 NBA524245 NKW524245 NUS524245 OEO524245 OOK524245 OYG524245 PIC524245 PRY524245 QBU524245 QLQ524245 QVM524245 RFI524245 RPE524245 RZA524245 SIW524245 SSS524245 TCO524245 TMK524245 TWG524245 UGC524245 UPY524245 UZU524245 VJQ524245 VTM524245 WDI524245 WNE524245 WXA524245 AV589781 KO589781 UK589781 AEG589781 AOC589781 AXY589781 BHU589781 BRQ589781 CBM589781 CLI589781 CVE589781 DFA589781 DOW589781 DYS589781 EIO589781 ESK589781 FCG589781 FMC589781 FVY589781 GFU589781 GPQ589781 GZM589781 HJI589781 HTE589781 IDA589781 IMW589781 IWS589781 JGO589781 JQK589781 KAG589781 KKC589781 KTY589781 LDU589781 LNQ589781 LXM589781 MHI589781 MRE589781 NBA589781 NKW589781 NUS589781 OEO589781 OOK589781 OYG589781 PIC589781 PRY589781 QBU589781 QLQ589781 QVM589781 RFI589781 RPE589781 RZA589781 SIW589781 SSS589781 TCO589781 TMK589781 TWG589781 UGC589781 UPY589781 UZU589781 VJQ589781 VTM589781 WDI589781 WNE589781 WXA589781 AV655317 KO655317 UK655317 AEG655317 AOC655317 AXY655317 BHU655317 BRQ655317 CBM655317 CLI655317 CVE655317 DFA655317 DOW655317 DYS655317 EIO655317 ESK655317 FCG655317 FMC655317 FVY655317 GFU655317 GPQ655317 GZM655317 HJI655317 HTE655317 IDA655317 IMW655317 IWS655317 JGO655317 JQK655317 KAG655317 KKC655317 KTY655317 LDU655317 LNQ655317 LXM655317 MHI655317 MRE655317 NBA655317 NKW655317 NUS655317 OEO655317 OOK655317 OYG655317 PIC655317 PRY655317 QBU655317 QLQ655317 QVM655317 RFI655317 RPE655317 RZA655317 SIW655317 SSS655317 TCO655317 TMK655317 TWG655317 UGC655317 UPY655317 UZU655317 VJQ655317 VTM655317 WDI655317 WNE655317 WXA655317 AV720853 KO720853 UK720853 AEG720853 AOC720853 AXY720853 BHU720853 BRQ720853 CBM720853 CLI720853 CVE720853 DFA720853 DOW720853 DYS720853 EIO720853 ESK720853 FCG720853 FMC720853 FVY720853 GFU720853 GPQ720853 GZM720853 HJI720853 HTE720853 IDA720853 IMW720853 IWS720853 JGO720853 JQK720853 KAG720853 KKC720853 KTY720853 LDU720853 LNQ720853 LXM720853 MHI720853 MRE720853 NBA720853 NKW720853 NUS720853 OEO720853 OOK720853 OYG720853 PIC720853 PRY720853 QBU720853 QLQ720853 QVM720853 RFI720853 RPE720853 RZA720853 SIW720853 SSS720853 TCO720853 TMK720853 TWG720853 UGC720853 UPY720853 UZU720853 VJQ720853 VTM720853 WDI720853 WNE720853 WXA720853 AV786389 KO786389 UK786389 AEG786389 AOC786389 AXY786389 BHU786389 BRQ786389 CBM786389 CLI786389 CVE786389 DFA786389 DOW786389 DYS786389 EIO786389 ESK786389 FCG786389 FMC786389 FVY786389 GFU786389 GPQ786389 GZM786389 HJI786389 HTE786389 IDA786389 IMW786389 IWS786389 JGO786389 JQK786389 KAG786389 KKC786389 KTY786389 LDU786389 LNQ786389 LXM786389 MHI786389 MRE786389 NBA786389 NKW786389 NUS786389 OEO786389 OOK786389 OYG786389 PIC786389 PRY786389 QBU786389 QLQ786389 QVM786389 RFI786389 RPE786389 RZA786389 SIW786389 SSS786389 TCO786389 TMK786389 TWG786389 UGC786389 UPY786389 UZU786389 VJQ786389 VTM786389 WDI786389 WNE786389 WXA786389 AV851925 KO851925 UK851925 AEG851925 AOC851925 AXY851925 BHU851925 BRQ851925 CBM851925 CLI851925 CVE851925 DFA851925 DOW851925 DYS851925 EIO851925 ESK851925 FCG851925 FMC851925 FVY851925 GFU851925 GPQ851925 GZM851925 HJI851925 HTE851925 IDA851925 IMW851925 IWS851925 JGO851925 JQK851925 KAG851925 KKC851925 KTY851925 LDU851925 LNQ851925 LXM851925 MHI851925 MRE851925 NBA851925 NKW851925 NUS851925 OEO851925 OOK851925 OYG851925 PIC851925 PRY851925 QBU851925 QLQ851925 QVM851925 RFI851925 RPE851925 RZA851925 SIW851925 SSS851925 TCO851925 TMK851925 TWG851925 UGC851925 UPY851925 UZU851925 VJQ851925 VTM851925 WDI851925 WNE851925 WXA851925 AV917461 KO917461 UK917461 AEG917461 AOC917461 AXY917461 BHU917461 BRQ917461 CBM917461 CLI917461 CVE917461 DFA917461 DOW917461 DYS917461 EIO917461 ESK917461 FCG917461 FMC917461 FVY917461 GFU917461 GPQ917461 GZM917461 HJI917461 HTE917461 IDA917461 IMW917461 IWS917461 JGO917461 JQK917461 KAG917461 KKC917461 KTY917461 LDU917461 LNQ917461 LXM917461 MHI917461 MRE917461 NBA917461 NKW917461 NUS917461 OEO917461 OOK917461 OYG917461 PIC917461 PRY917461 QBU917461 QLQ917461 QVM917461 RFI917461 RPE917461 RZA917461 SIW917461 SSS917461 TCO917461 TMK917461 TWG917461 UGC917461 UPY917461 UZU917461 VJQ917461 VTM917461 WDI917461 WNE917461 WXA917461 AV982997 KO982997 UK982997 AEG982997 AOC982997 AXY982997 BHU982997 BRQ982997 CBM982997 CLI982997 CVE982997 DFA982997 DOW982997 DYS982997 EIO982997 ESK982997 FCG982997 FMC982997 FVY982997 GFU982997 GPQ982997 GZM982997 HJI982997 HTE982997 IDA982997 IMW982997 IWS982997 JGO982997 JQK982997 KAG982997 KKC982997 KTY982997 LDU982997 LNQ982997 LXM982997 MHI982997 MRE982997 NBA982997 NKW982997 NUS982997 OEO982997 OOK982997 OYG982997 PIC982997 PRY982997 QBU982997 QLQ982997 QVM982997 RFI982997 RPE982997 RZA982997 SIW982997 SSS982997 TCO982997 TMK982997 TWG982997 UGC982997 UPY982997 UZU982997 VJQ982997 VTM982997 WDI982997 WNE982997 WXA982997 BC65493 KV65493 UR65493 AEN65493 AOJ65493 AYF65493 BIB65493 BRX65493 CBT65493 CLP65493 CVL65493 DFH65493 DPD65493 DYZ65493 EIV65493 ESR65493 FCN65493 FMJ65493 FWF65493 GGB65493 GPX65493 GZT65493 HJP65493 HTL65493 IDH65493 IND65493 IWZ65493 JGV65493 JQR65493 KAN65493 KKJ65493 KUF65493 LEB65493 LNX65493 LXT65493 MHP65493 MRL65493 NBH65493 NLD65493 NUZ65493 OEV65493 OOR65493 OYN65493 PIJ65493 PSF65493 QCB65493 QLX65493 QVT65493 RFP65493 RPL65493 RZH65493 SJD65493 SSZ65493 TCV65493 TMR65493 TWN65493 UGJ65493 UQF65493 VAB65493 VJX65493 VTT65493 WDP65493 WNL65493 WXH65493 BC131029 KV131029 UR131029 AEN131029 AOJ131029 AYF131029 BIB131029 BRX131029 CBT131029 CLP131029 CVL131029 DFH131029 DPD131029 DYZ131029 EIV131029 ESR131029 FCN131029 FMJ131029 FWF131029 GGB131029 GPX131029 GZT131029 HJP131029 HTL131029 IDH131029 IND131029 IWZ131029 JGV131029 JQR131029 KAN131029 KKJ131029 KUF131029 LEB131029 LNX131029 LXT131029 MHP131029 MRL131029 NBH131029 NLD131029 NUZ131029 OEV131029 OOR131029 OYN131029 PIJ131029 PSF131029 QCB131029 QLX131029 QVT131029 RFP131029 RPL131029 RZH131029 SJD131029 SSZ131029 TCV131029 TMR131029 TWN131029 UGJ131029 UQF131029 VAB131029 VJX131029 VTT131029 WDP131029 WNL131029 WXH131029 BC196565 KV196565 UR196565 AEN196565 AOJ196565 AYF196565 BIB196565 BRX196565 CBT196565 CLP196565 CVL196565 DFH196565 DPD196565 DYZ196565 EIV196565 ESR196565 FCN196565 FMJ196565 FWF196565 GGB196565 GPX196565 GZT196565 HJP196565 HTL196565 IDH196565 IND196565 IWZ196565 JGV196565 JQR196565 KAN196565 KKJ196565 KUF196565 LEB196565 LNX196565 LXT196565 MHP196565 MRL196565 NBH196565 NLD196565 NUZ196565 OEV196565 OOR196565 OYN196565 PIJ196565 PSF196565 QCB196565 QLX196565 QVT196565 RFP196565 RPL196565 RZH196565 SJD196565 SSZ196565 TCV196565 TMR196565 TWN196565 UGJ196565 UQF196565 VAB196565 VJX196565 VTT196565 WDP196565 WNL196565 WXH196565 BC262101 KV262101 UR262101 AEN262101 AOJ262101 AYF262101 BIB262101 BRX262101 CBT262101 CLP262101 CVL262101 DFH262101 DPD262101 DYZ262101 EIV262101 ESR262101 FCN262101 FMJ262101 FWF262101 GGB262101 GPX262101 GZT262101 HJP262101 HTL262101 IDH262101 IND262101 IWZ262101 JGV262101 JQR262101 KAN262101 KKJ262101 KUF262101 LEB262101 LNX262101 LXT262101 MHP262101 MRL262101 NBH262101 NLD262101 NUZ262101 OEV262101 OOR262101 OYN262101 PIJ262101 PSF262101 QCB262101 QLX262101 QVT262101 RFP262101 RPL262101 RZH262101 SJD262101 SSZ262101 TCV262101 TMR262101 TWN262101 UGJ262101 UQF262101 VAB262101 VJX262101 VTT262101 WDP262101 WNL262101 WXH262101 BC327637 KV327637 UR327637 AEN327637 AOJ327637 AYF327637 BIB327637 BRX327637 CBT327637 CLP327637 CVL327637 DFH327637 DPD327637 DYZ327637 EIV327637 ESR327637 FCN327637 FMJ327637 FWF327637 GGB327637 GPX327637 GZT327637 HJP327637 HTL327637 IDH327637 IND327637 IWZ327637 JGV327637 JQR327637 KAN327637 KKJ327637 KUF327637 LEB327637 LNX327637 LXT327637 MHP327637 MRL327637 NBH327637 NLD327637 NUZ327637 OEV327637 OOR327637 OYN327637 PIJ327637 PSF327637 QCB327637 QLX327637 QVT327637 RFP327637 RPL327637 RZH327637 SJD327637 SSZ327637 TCV327637 TMR327637 TWN327637 UGJ327637 UQF327637 VAB327637 VJX327637 VTT327637 WDP327637 WNL327637 WXH327637 BC393173 KV393173 UR393173 AEN393173 AOJ393173 AYF393173 BIB393173 BRX393173 CBT393173 CLP393173 CVL393173 DFH393173 DPD393173 DYZ393173 EIV393173 ESR393173 FCN393173 FMJ393173 FWF393173 GGB393173 GPX393173 GZT393173 HJP393173 HTL393173 IDH393173 IND393173 IWZ393173 JGV393173 JQR393173 KAN393173 KKJ393173 KUF393173 LEB393173 LNX393173 LXT393173 MHP393173 MRL393173 NBH393173 NLD393173 NUZ393173 OEV393173 OOR393173 OYN393173 PIJ393173 PSF393173 QCB393173 QLX393173 QVT393173 RFP393173 RPL393173 RZH393173 SJD393173 SSZ393173 TCV393173 TMR393173 TWN393173 UGJ393173 UQF393173 VAB393173 VJX393173 VTT393173 WDP393173 WNL393173 WXH393173 BC458709 KV458709 UR458709 AEN458709 AOJ458709 AYF458709 BIB458709 BRX458709 CBT458709 CLP458709 CVL458709 DFH458709 DPD458709 DYZ458709 EIV458709 ESR458709 FCN458709 FMJ458709 FWF458709 GGB458709 GPX458709 GZT458709 HJP458709 HTL458709 IDH458709 IND458709 IWZ458709 JGV458709 JQR458709 KAN458709 KKJ458709 KUF458709 LEB458709 LNX458709 LXT458709 MHP458709 MRL458709 NBH458709 NLD458709 NUZ458709 OEV458709 OOR458709 OYN458709 PIJ458709 PSF458709 QCB458709 QLX458709 QVT458709 RFP458709 RPL458709 RZH458709 SJD458709 SSZ458709 TCV458709 TMR458709 TWN458709 UGJ458709 UQF458709 VAB458709 VJX458709 VTT458709 WDP458709 WNL458709 WXH458709 BC524245 KV524245 UR524245 AEN524245 AOJ524245 AYF524245 BIB524245 BRX524245 CBT524245 CLP524245 CVL524245 DFH524245 DPD524245 DYZ524245 EIV524245 ESR524245 FCN524245 FMJ524245 FWF524245 GGB524245 GPX524245 GZT524245 HJP524245 HTL524245 IDH524245 IND524245 IWZ524245 JGV524245 JQR524245 KAN524245 KKJ524245 KUF524245 LEB524245 LNX524245 LXT524245 MHP524245 MRL524245 NBH524245 NLD524245 NUZ524245 OEV524245 OOR524245 OYN524245 PIJ524245 PSF524245 QCB524245 QLX524245 QVT524245 RFP524245 RPL524245 RZH524245 SJD524245 SSZ524245 TCV524245 TMR524245 TWN524245 UGJ524245 UQF524245 VAB524245 VJX524245 VTT524245 WDP524245 WNL524245 WXH524245 BC589781 KV589781 UR589781 AEN589781 AOJ589781 AYF589781 BIB589781 BRX589781 CBT589781 CLP589781 CVL589781 DFH589781 DPD589781 DYZ589781 EIV589781 ESR589781 FCN589781 FMJ589781 FWF589781 GGB589781 GPX589781 GZT589781 HJP589781 HTL589781 IDH589781 IND589781 IWZ589781 JGV589781 JQR589781 KAN589781 KKJ589781 KUF589781 LEB589781 LNX589781 LXT589781 MHP589781 MRL589781 NBH589781 NLD589781 NUZ589781 OEV589781 OOR589781 OYN589781 PIJ589781 PSF589781 QCB589781 QLX589781 QVT589781 RFP589781 RPL589781 RZH589781 SJD589781 SSZ589781 TCV589781 TMR589781 TWN589781 UGJ589781 UQF589781 VAB589781 VJX589781 VTT589781 WDP589781 WNL589781 WXH589781 BC655317 KV655317 UR655317 AEN655317 AOJ655317 AYF655317 BIB655317 BRX655317 CBT655317 CLP655317 CVL655317 DFH655317 DPD655317 DYZ655317 EIV655317 ESR655317 FCN655317 FMJ655317 FWF655317 GGB655317 GPX655317 GZT655317 HJP655317 HTL655317 IDH655317 IND655317 IWZ655317 JGV655317 JQR655317 KAN655317 KKJ655317 KUF655317 LEB655317 LNX655317 LXT655317 MHP655317 MRL655317 NBH655317 NLD655317 NUZ655317 OEV655317 OOR655317 OYN655317 PIJ655317 PSF655317 QCB655317 QLX655317 QVT655317 RFP655317 RPL655317 RZH655317 SJD655317 SSZ655317 TCV655317 TMR655317 TWN655317 UGJ655317 UQF655317 VAB655317 VJX655317 VTT655317 WDP655317 WNL655317 WXH655317 BC720853 KV720853 UR720853 AEN720853 AOJ720853 AYF720853 BIB720853 BRX720853 CBT720853 CLP720853 CVL720853 DFH720853 DPD720853 DYZ720853 EIV720853 ESR720853 FCN720853 FMJ720853 FWF720853 GGB720853 GPX720853 GZT720853 HJP720853 HTL720853 IDH720853 IND720853 IWZ720853 JGV720853 JQR720853 KAN720853 KKJ720853 KUF720853 LEB720853 LNX720853 LXT720853 MHP720853 MRL720853 NBH720853 NLD720853 NUZ720853 OEV720853 OOR720853 OYN720853 PIJ720853 PSF720853 QCB720853 QLX720853 QVT720853 RFP720853 RPL720853 RZH720853 SJD720853 SSZ720853 TCV720853 TMR720853 TWN720853 UGJ720853 UQF720853 VAB720853 VJX720853 VTT720853 WDP720853 WNL720853 WXH720853 BC786389 KV786389 UR786389 AEN786389 AOJ786389 AYF786389 BIB786389 BRX786389 CBT786389 CLP786389 CVL786389 DFH786389 DPD786389 DYZ786389 EIV786389 ESR786389 FCN786389 FMJ786389 FWF786389 GGB786389 GPX786389 GZT786389 HJP786389 HTL786389 IDH786389 IND786389 IWZ786389 JGV786389 JQR786389 KAN786389 KKJ786389 KUF786389 LEB786389 LNX786389 LXT786389 MHP786389 MRL786389 NBH786389 NLD786389 NUZ786389 OEV786389 OOR786389 OYN786389 PIJ786389 PSF786389 QCB786389 QLX786389 QVT786389 RFP786389 RPL786389 RZH786389 SJD786389 SSZ786389 TCV786389 TMR786389 TWN786389 UGJ786389 UQF786389 VAB786389 VJX786389 VTT786389 WDP786389 WNL786389 WXH786389 BC851925 KV851925 UR851925 AEN851925 AOJ851925 AYF851925 BIB851925 BRX851925 CBT851925 CLP851925 CVL851925 DFH851925 DPD851925 DYZ851925 EIV851925 ESR851925 FCN851925 FMJ851925 FWF851925 GGB851925 GPX851925 GZT851925 HJP851925 HTL851925 IDH851925 IND851925 IWZ851925 JGV851925 JQR851925 KAN851925 KKJ851925 KUF851925 LEB851925 LNX851925 LXT851925 MHP851925 MRL851925 NBH851925 NLD851925 NUZ851925 OEV851925 OOR851925 OYN851925 PIJ851925 PSF851925 QCB851925 QLX851925 QVT851925 RFP851925 RPL851925 RZH851925 SJD851925 SSZ851925 TCV851925 TMR851925 TWN851925 UGJ851925 UQF851925 VAB851925 VJX851925 VTT851925 WDP851925 WNL851925 WXH851925 BC917461 KV917461 UR917461 AEN917461 AOJ917461 AYF917461 BIB917461 BRX917461 CBT917461 CLP917461 CVL917461 DFH917461 DPD917461 DYZ917461 EIV917461 ESR917461 FCN917461 FMJ917461 FWF917461 GGB917461 GPX917461 GZT917461 HJP917461 HTL917461 IDH917461 IND917461 IWZ917461 JGV917461 JQR917461 KAN917461 KKJ917461 KUF917461 LEB917461 LNX917461 LXT917461 MHP917461 MRL917461 NBH917461 NLD917461 NUZ917461 OEV917461 OOR917461 OYN917461 PIJ917461 PSF917461 QCB917461 QLX917461 QVT917461 RFP917461 RPL917461 RZH917461 SJD917461 SSZ917461 TCV917461 TMR917461 TWN917461 UGJ917461 UQF917461 VAB917461 VJX917461 VTT917461 WDP917461 WNL917461 WXH917461 BC982997 KV982997 UR982997 AEN982997 AOJ982997 AYF982997 BIB982997 BRX982997 CBT982997 CLP982997 CVL982997 DFH982997 DPD982997 DYZ982997 EIV982997 ESR982997 FCN982997 FMJ982997 FWF982997 GGB982997 GPX982997 GZT982997 HJP982997 HTL982997 IDH982997 IND982997 IWZ982997 JGV982997 JQR982997 KAN982997 KKJ982997 KUF982997 LEB982997 LNX982997 LXT982997 MHP982997 MRL982997 NBH982997 NLD982997 NUZ982997 OEV982997 OOR982997 OYN982997 PIJ982997 PSF982997 QCB982997 QLX982997 QVT982997 RFP982997 RPL982997 RZH982997 SJD982997 SSZ982997 TCV982997 TMR982997 TWN982997 UGJ982997 UQF982997 VAB982997 VJX982997 VTT982997 WDP982997 WNL982997 WXH982997 N65508 JH65508 TD65508 ACZ65508 AMV65508 AWR65508 BGN65508 BQJ65508 CAF65508 CKB65508 CTX65508 DDT65508 DNP65508 DXL65508 EHH65508 ERD65508 FAZ65508 FKV65508 FUR65508 GEN65508 GOJ65508 GYF65508 HIB65508 HRX65508 IBT65508 ILP65508 IVL65508 JFH65508 JPD65508 JYZ65508 KIV65508 KSR65508 LCN65508 LMJ65508 LWF65508 MGB65508 MPX65508 MZT65508 NJP65508 NTL65508 ODH65508 OND65508 OWZ65508 PGV65508 PQR65508 QAN65508 QKJ65508 QUF65508 REB65508 RNX65508 RXT65508 SHP65508 SRL65508 TBH65508 TLD65508 TUZ65508 UEV65508 UOR65508 UYN65508 VIJ65508 VSF65508 WCB65508 WLX65508 WVT65508 N131044 JH131044 TD131044 ACZ131044 AMV131044 AWR131044 BGN131044 BQJ131044 CAF131044 CKB131044 CTX131044 DDT131044 DNP131044 DXL131044 EHH131044 ERD131044 FAZ131044 FKV131044 FUR131044 GEN131044 GOJ131044 GYF131044 HIB131044 HRX131044 IBT131044 ILP131044 IVL131044 JFH131044 JPD131044 JYZ131044 KIV131044 KSR131044 LCN131044 LMJ131044 LWF131044 MGB131044 MPX131044 MZT131044 NJP131044 NTL131044 ODH131044 OND131044 OWZ131044 PGV131044 PQR131044 QAN131044 QKJ131044 QUF131044 REB131044 RNX131044 RXT131044 SHP131044 SRL131044 TBH131044 TLD131044 TUZ131044 UEV131044 UOR131044 UYN131044 VIJ131044 VSF131044 WCB131044 WLX131044 WVT131044 N196580 JH196580 TD196580 ACZ196580 AMV196580 AWR196580 BGN196580 BQJ196580 CAF196580 CKB196580 CTX196580 DDT196580 DNP196580 DXL196580 EHH196580 ERD196580 FAZ196580 FKV196580 FUR196580 GEN196580 GOJ196580 GYF196580 HIB196580 HRX196580 IBT196580 ILP196580 IVL196580 JFH196580 JPD196580 JYZ196580 KIV196580 KSR196580 LCN196580 LMJ196580 LWF196580 MGB196580 MPX196580 MZT196580 NJP196580 NTL196580 ODH196580 OND196580 OWZ196580 PGV196580 PQR196580 QAN196580 QKJ196580 QUF196580 REB196580 RNX196580 RXT196580 SHP196580 SRL196580 TBH196580 TLD196580 TUZ196580 UEV196580 UOR196580 UYN196580 VIJ196580 VSF196580 WCB196580 WLX196580 WVT196580 N262116 JH262116 TD262116 ACZ262116 AMV262116 AWR262116 BGN262116 BQJ262116 CAF262116 CKB262116 CTX262116 DDT262116 DNP262116 DXL262116 EHH262116 ERD262116 FAZ262116 FKV262116 FUR262116 GEN262116 GOJ262116 GYF262116 HIB262116 HRX262116 IBT262116 ILP262116 IVL262116 JFH262116 JPD262116 JYZ262116 KIV262116 KSR262116 LCN262116 LMJ262116 LWF262116 MGB262116 MPX262116 MZT262116 NJP262116 NTL262116 ODH262116 OND262116 OWZ262116 PGV262116 PQR262116 QAN262116 QKJ262116 QUF262116 REB262116 RNX262116 RXT262116 SHP262116 SRL262116 TBH262116 TLD262116 TUZ262116 UEV262116 UOR262116 UYN262116 VIJ262116 VSF262116 WCB262116 WLX262116 WVT262116 N327652 JH327652 TD327652 ACZ327652 AMV327652 AWR327652 BGN327652 BQJ327652 CAF327652 CKB327652 CTX327652 DDT327652 DNP327652 DXL327652 EHH327652 ERD327652 FAZ327652 FKV327652 FUR327652 GEN327652 GOJ327652 GYF327652 HIB327652 HRX327652 IBT327652 ILP327652 IVL327652 JFH327652 JPD327652 JYZ327652 KIV327652 KSR327652 LCN327652 LMJ327652 LWF327652 MGB327652 MPX327652 MZT327652 NJP327652 NTL327652 ODH327652 OND327652 OWZ327652 PGV327652 PQR327652 QAN327652 QKJ327652 QUF327652 REB327652 RNX327652 RXT327652 SHP327652 SRL327652 TBH327652 TLD327652 TUZ327652 UEV327652 UOR327652 UYN327652 VIJ327652 VSF327652 WCB327652 WLX327652 WVT327652 N393188 JH393188 TD393188 ACZ393188 AMV393188 AWR393188 BGN393188 BQJ393188 CAF393188 CKB393188 CTX393188 DDT393188 DNP393188 DXL393188 EHH393188 ERD393188 FAZ393188 FKV393188 FUR393188 GEN393188 GOJ393188 GYF393188 HIB393188 HRX393188 IBT393188 ILP393188 IVL393188 JFH393188 JPD393188 JYZ393188 KIV393188 KSR393188 LCN393188 LMJ393188 LWF393188 MGB393188 MPX393188 MZT393188 NJP393188 NTL393188 ODH393188 OND393188 OWZ393188 PGV393188 PQR393188 QAN393188 QKJ393188 QUF393188 REB393188 RNX393188 RXT393188 SHP393188 SRL393188 TBH393188 TLD393188 TUZ393188 UEV393188 UOR393188 UYN393188 VIJ393188 VSF393188 WCB393188 WLX393188 WVT393188 N458724 JH458724 TD458724 ACZ458724 AMV458724 AWR458724 BGN458724 BQJ458724 CAF458724 CKB458724 CTX458724 DDT458724 DNP458724 DXL458724 EHH458724 ERD458724 FAZ458724 FKV458724 FUR458724 GEN458724 GOJ458724 GYF458724 HIB458724 HRX458724 IBT458724 ILP458724 IVL458724 JFH458724 JPD458724 JYZ458724 KIV458724 KSR458724 LCN458724 LMJ458724 LWF458724 MGB458724 MPX458724 MZT458724 NJP458724 NTL458724 ODH458724 OND458724 OWZ458724 PGV458724 PQR458724 QAN458724 QKJ458724 QUF458724 REB458724 RNX458724 RXT458724 SHP458724 SRL458724 TBH458724 TLD458724 TUZ458724 UEV458724 UOR458724 UYN458724 VIJ458724 VSF458724 WCB458724 WLX458724 WVT458724 N524260 JH524260 TD524260 ACZ524260 AMV524260 AWR524260 BGN524260 BQJ524260 CAF524260 CKB524260 CTX524260 DDT524260 DNP524260 DXL524260 EHH524260 ERD524260 FAZ524260 FKV524260 FUR524260 GEN524260 GOJ524260 GYF524260 HIB524260 HRX524260 IBT524260 ILP524260 IVL524260 JFH524260 JPD524260 JYZ524260 KIV524260 KSR524260 LCN524260 LMJ524260 LWF524260 MGB524260 MPX524260 MZT524260 NJP524260 NTL524260 ODH524260 OND524260 OWZ524260 PGV524260 PQR524260 QAN524260 QKJ524260 QUF524260 REB524260 RNX524260 RXT524260 SHP524260 SRL524260 TBH524260 TLD524260 TUZ524260 UEV524260 UOR524260 UYN524260 VIJ524260 VSF524260 WCB524260 WLX524260 WVT524260 N589796 JH589796 TD589796 ACZ589796 AMV589796 AWR589796 BGN589796 BQJ589796 CAF589796 CKB589796 CTX589796 DDT589796 DNP589796 DXL589796 EHH589796 ERD589796 FAZ589796 FKV589796 FUR589796 GEN589796 GOJ589796 GYF589796 HIB589796 HRX589796 IBT589796 ILP589796 IVL589796 JFH589796 JPD589796 JYZ589796 KIV589796 KSR589796 LCN589796 LMJ589796 LWF589796 MGB589796 MPX589796 MZT589796 NJP589796 NTL589796 ODH589796 OND589796 OWZ589796 PGV589796 PQR589796 QAN589796 QKJ589796 QUF589796 REB589796 RNX589796 RXT589796 SHP589796 SRL589796 TBH589796 TLD589796 TUZ589796 UEV589796 UOR589796 UYN589796 VIJ589796 VSF589796 WCB589796 WLX589796 WVT589796 N655332 JH655332 TD655332 ACZ655332 AMV655332 AWR655332 BGN655332 BQJ655332 CAF655332 CKB655332 CTX655332 DDT655332 DNP655332 DXL655332 EHH655332 ERD655332 FAZ655332 FKV655332 FUR655332 GEN655332 GOJ655332 GYF655332 HIB655332 HRX655332 IBT655332 ILP655332 IVL655332 JFH655332 JPD655332 JYZ655332 KIV655332 KSR655332 LCN655332 LMJ655332 LWF655332 MGB655332 MPX655332 MZT655332 NJP655332 NTL655332 ODH655332 OND655332 OWZ655332 PGV655332 PQR655332 QAN655332 QKJ655332 QUF655332 REB655332 RNX655332 RXT655332 SHP655332 SRL655332 TBH655332 TLD655332 TUZ655332 UEV655332 UOR655332 UYN655332 VIJ655332 VSF655332 WCB655332 WLX655332 WVT655332 N720868 JH720868 TD720868 ACZ720868 AMV720868 AWR720868 BGN720868 BQJ720868 CAF720868 CKB720868 CTX720868 DDT720868 DNP720868 DXL720868 EHH720868 ERD720868 FAZ720868 FKV720868 FUR720868 GEN720868 GOJ720868 GYF720868 HIB720868 HRX720868 IBT720868 ILP720868 IVL720868 JFH720868 JPD720868 JYZ720868 KIV720868 KSR720868 LCN720868 LMJ720868 LWF720868 MGB720868 MPX720868 MZT720868 NJP720868 NTL720868 ODH720868 OND720868 OWZ720868 PGV720868 PQR720868 QAN720868 QKJ720868 QUF720868 REB720868 RNX720868 RXT720868 SHP720868 SRL720868 TBH720868 TLD720868 TUZ720868 UEV720868 UOR720868 UYN720868 VIJ720868 VSF720868 WCB720868 WLX720868 WVT720868 N786404 JH786404 TD786404 ACZ786404 AMV786404 AWR786404 BGN786404 BQJ786404 CAF786404 CKB786404 CTX786404 DDT786404 DNP786404 DXL786404 EHH786404 ERD786404 FAZ786404 FKV786404 FUR786404 GEN786404 GOJ786404 GYF786404 HIB786404 HRX786404 IBT786404 ILP786404 IVL786404 JFH786404 JPD786404 JYZ786404 KIV786404 KSR786404 LCN786404 LMJ786404 LWF786404 MGB786404 MPX786404 MZT786404 NJP786404 NTL786404 ODH786404 OND786404 OWZ786404 PGV786404 PQR786404 QAN786404 QKJ786404 QUF786404 REB786404 RNX786404 RXT786404 SHP786404 SRL786404 TBH786404 TLD786404 TUZ786404 UEV786404 UOR786404 UYN786404 VIJ786404 VSF786404 WCB786404 WLX786404 WVT786404 N851940 JH851940 TD851940 ACZ851940 AMV851940 AWR851940 BGN851940 BQJ851940 CAF851940 CKB851940 CTX851940 DDT851940 DNP851940 DXL851940 EHH851940 ERD851940 FAZ851940 FKV851940 FUR851940 GEN851940 GOJ851940 GYF851940 HIB851940 HRX851940 IBT851940 ILP851940 IVL851940 JFH851940 JPD851940 JYZ851940 KIV851940 KSR851940 LCN851940 LMJ851940 LWF851940 MGB851940 MPX851940 MZT851940 NJP851940 NTL851940 ODH851940 OND851940 OWZ851940 PGV851940 PQR851940 QAN851940 QKJ851940 QUF851940 REB851940 RNX851940 RXT851940 SHP851940 SRL851940 TBH851940 TLD851940 TUZ851940 UEV851940 UOR851940 UYN851940 VIJ851940 VSF851940 WCB851940 WLX851940 WVT851940 N917476 JH917476 TD917476 ACZ917476 AMV917476 AWR917476 BGN917476 BQJ917476 CAF917476 CKB917476 CTX917476 DDT917476 DNP917476 DXL917476 EHH917476 ERD917476 FAZ917476 FKV917476 FUR917476 GEN917476 GOJ917476 GYF917476 HIB917476 HRX917476 IBT917476 ILP917476 IVL917476 JFH917476 JPD917476 JYZ917476 KIV917476 KSR917476 LCN917476 LMJ917476 LWF917476 MGB917476 MPX917476 MZT917476 NJP917476 NTL917476 ODH917476 OND917476 OWZ917476 PGV917476 PQR917476 QAN917476 QKJ917476 QUF917476 REB917476 RNX917476 RXT917476 SHP917476 SRL917476 TBH917476 TLD917476 TUZ917476 UEV917476 UOR917476 UYN917476 VIJ917476 VSF917476 WCB917476 WLX917476 WVT917476 N983012 JH983012 TD983012 ACZ983012 AMV983012 AWR983012 BGN983012 BQJ983012 CAF983012 CKB983012 CTX983012 DDT983012 DNP983012 DXL983012 EHH983012 ERD983012 FAZ983012 FKV983012 FUR983012 GEN983012 GOJ983012 GYF983012 HIB983012 HRX983012 IBT983012 ILP983012 IVL983012 JFH983012 JPD983012 JYZ983012 KIV983012 KSR983012 LCN983012 LMJ983012 LWF983012 MGB983012 MPX983012 MZT983012 NJP983012 NTL983012 ODH983012 OND983012 OWZ983012 PGV983012 PQR983012 QAN983012 QKJ983012 QUF983012 REB983012 RNX983012 RXT983012 SHP983012 SRL983012 TBH983012 TLD983012 TUZ983012 UEV983012 UOR983012 UYN983012 VIJ983012 VSF983012 WCB983012 WLX983012 WVT983012 S65508 JM65508 TI65508 ADE65508 ANA65508 AWW65508 BGS65508 BQO65508 CAK65508 CKG65508 CUC65508 DDY65508 DNU65508 DXQ65508 EHM65508 ERI65508 FBE65508 FLA65508 FUW65508 GES65508 GOO65508 GYK65508 HIG65508 HSC65508 IBY65508 ILU65508 IVQ65508 JFM65508 JPI65508 JZE65508 KJA65508 KSW65508 LCS65508 LMO65508 LWK65508 MGG65508 MQC65508 MZY65508 NJU65508 NTQ65508 ODM65508 ONI65508 OXE65508 PHA65508 PQW65508 QAS65508 QKO65508 QUK65508 REG65508 ROC65508 RXY65508 SHU65508 SRQ65508 TBM65508 TLI65508 TVE65508 UFA65508 UOW65508 UYS65508 VIO65508 VSK65508 WCG65508 WMC65508 WVY65508 S131044 JM131044 TI131044 ADE131044 ANA131044 AWW131044 BGS131044 BQO131044 CAK131044 CKG131044 CUC131044 DDY131044 DNU131044 DXQ131044 EHM131044 ERI131044 FBE131044 FLA131044 FUW131044 GES131044 GOO131044 GYK131044 HIG131044 HSC131044 IBY131044 ILU131044 IVQ131044 JFM131044 JPI131044 JZE131044 KJA131044 KSW131044 LCS131044 LMO131044 LWK131044 MGG131044 MQC131044 MZY131044 NJU131044 NTQ131044 ODM131044 ONI131044 OXE131044 PHA131044 PQW131044 QAS131044 QKO131044 QUK131044 REG131044 ROC131044 RXY131044 SHU131044 SRQ131044 TBM131044 TLI131044 TVE131044 UFA131044 UOW131044 UYS131044 VIO131044 VSK131044 WCG131044 WMC131044 WVY131044 S196580 JM196580 TI196580 ADE196580 ANA196580 AWW196580 BGS196580 BQO196580 CAK196580 CKG196580 CUC196580 DDY196580 DNU196580 DXQ196580 EHM196580 ERI196580 FBE196580 FLA196580 FUW196580 GES196580 GOO196580 GYK196580 HIG196580 HSC196580 IBY196580 ILU196580 IVQ196580 JFM196580 JPI196580 JZE196580 KJA196580 KSW196580 LCS196580 LMO196580 LWK196580 MGG196580 MQC196580 MZY196580 NJU196580 NTQ196580 ODM196580 ONI196580 OXE196580 PHA196580 PQW196580 QAS196580 QKO196580 QUK196580 REG196580 ROC196580 RXY196580 SHU196580 SRQ196580 TBM196580 TLI196580 TVE196580 UFA196580 UOW196580 UYS196580 VIO196580 VSK196580 WCG196580 WMC196580 WVY196580 S262116 JM262116 TI262116 ADE262116 ANA262116 AWW262116 BGS262116 BQO262116 CAK262116 CKG262116 CUC262116 DDY262116 DNU262116 DXQ262116 EHM262116 ERI262116 FBE262116 FLA262116 FUW262116 GES262116 GOO262116 GYK262116 HIG262116 HSC262116 IBY262116 ILU262116 IVQ262116 JFM262116 JPI262116 JZE262116 KJA262116 KSW262116 LCS262116 LMO262116 LWK262116 MGG262116 MQC262116 MZY262116 NJU262116 NTQ262116 ODM262116 ONI262116 OXE262116 PHA262116 PQW262116 QAS262116 QKO262116 QUK262116 REG262116 ROC262116 RXY262116 SHU262116 SRQ262116 TBM262116 TLI262116 TVE262116 UFA262116 UOW262116 UYS262116 VIO262116 VSK262116 WCG262116 WMC262116 WVY262116 S327652 JM327652 TI327652 ADE327652 ANA327652 AWW327652 BGS327652 BQO327652 CAK327652 CKG327652 CUC327652 DDY327652 DNU327652 DXQ327652 EHM327652 ERI327652 FBE327652 FLA327652 FUW327652 GES327652 GOO327652 GYK327652 HIG327652 HSC327652 IBY327652 ILU327652 IVQ327652 JFM327652 JPI327652 JZE327652 KJA327652 KSW327652 LCS327652 LMO327652 LWK327652 MGG327652 MQC327652 MZY327652 NJU327652 NTQ327652 ODM327652 ONI327652 OXE327652 PHA327652 PQW327652 QAS327652 QKO327652 QUK327652 REG327652 ROC327652 RXY327652 SHU327652 SRQ327652 TBM327652 TLI327652 TVE327652 UFA327652 UOW327652 UYS327652 VIO327652 VSK327652 WCG327652 WMC327652 WVY327652 S393188 JM393188 TI393188 ADE393188 ANA393188 AWW393188 BGS393188 BQO393188 CAK393188 CKG393188 CUC393188 DDY393188 DNU393188 DXQ393188 EHM393188 ERI393188 FBE393188 FLA393188 FUW393188 GES393188 GOO393188 GYK393188 HIG393188 HSC393188 IBY393188 ILU393188 IVQ393188 JFM393188 JPI393188 JZE393188 KJA393188 KSW393188 LCS393188 LMO393188 LWK393188 MGG393188 MQC393188 MZY393188 NJU393188 NTQ393188 ODM393188 ONI393188 OXE393188 PHA393188 PQW393188 QAS393188 QKO393188 QUK393188 REG393188 ROC393188 RXY393188 SHU393188 SRQ393188 TBM393188 TLI393188 TVE393188 UFA393188 UOW393188 UYS393188 VIO393188 VSK393188 WCG393188 WMC393188 WVY393188 S458724 JM458724 TI458724 ADE458724 ANA458724 AWW458724 BGS458724 BQO458724 CAK458724 CKG458724 CUC458724 DDY458724 DNU458724 DXQ458724 EHM458724 ERI458724 FBE458724 FLA458724 FUW458724 GES458724 GOO458724 GYK458724 HIG458724 HSC458724 IBY458724 ILU458724 IVQ458724 JFM458724 JPI458724 JZE458724 KJA458724 KSW458724 LCS458724 LMO458724 LWK458724 MGG458724 MQC458724 MZY458724 NJU458724 NTQ458724 ODM458724 ONI458724 OXE458724 PHA458724 PQW458724 QAS458724 QKO458724 QUK458724 REG458724 ROC458724 RXY458724 SHU458724 SRQ458724 TBM458724 TLI458724 TVE458724 UFA458724 UOW458724 UYS458724 VIO458724 VSK458724 WCG458724 WMC458724 WVY458724 S524260 JM524260 TI524260 ADE524260 ANA524260 AWW524260 BGS524260 BQO524260 CAK524260 CKG524260 CUC524260 DDY524260 DNU524260 DXQ524260 EHM524260 ERI524260 FBE524260 FLA524260 FUW524260 GES524260 GOO524260 GYK524260 HIG524260 HSC524260 IBY524260 ILU524260 IVQ524260 JFM524260 JPI524260 JZE524260 KJA524260 KSW524260 LCS524260 LMO524260 LWK524260 MGG524260 MQC524260 MZY524260 NJU524260 NTQ524260 ODM524260 ONI524260 OXE524260 PHA524260 PQW524260 QAS524260 QKO524260 QUK524260 REG524260 ROC524260 RXY524260 SHU524260 SRQ524260 TBM524260 TLI524260 TVE524260 UFA524260 UOW524260 UYS524260 VIO524260 VSK524260 WCG524260 WMC524260 WVY524260 S589796 JM589796 TI589796 ADE589796 ANA589796 AWW589796 BGS589796 BQO589796 CAK589796 CKG589796 CUC589796 DDY589796 DNU589796 DXQ589796 EHM589796 ERI589796 FBE589796 FLA589796 FUW589796 GES589796 GOO589796 GYK589796 HIG589796 HSC589796 IBY589796 ILU589796 IVQ589796 JFM589796 JPI589796 JZE589796 KJA589796 KSW589796 LCS589796 LMO589796 LWK589796 MGG589796 MQC589796 MZY589796 NJU589796 NTQ589796 ODM589796 ONI589796 OXE589796 PHA589796 PQW589796 QAS589796 QKO589796 QUK589796 REG589796 ROC589796 RXY589796 SHU589796 SRQ589796 TBM589796 TLI589796 TVE589796 UFA589796 UOW589796 UYS589796 VIO589796 VSK589796 WCG589796 WMC589796 WVY589796 S655332 JM655332 TI655332 ADE655332 ANA655332 AWW655332 BGS655332 BQO655332 CAK655332 CKG655332 CUC655332 DDY655332 DNU655332 DXQ655332 EHM655332 ERI655332 FBE655332 FLA655332 FUW655332 GES655332 GOO655332 GYK655332 HIG655332 HSC655332 IBY655332 ILU655332 IVQ655332 JFM655332 JPI655332 JZE655332 KJA655332 KSW655332 LCS655332 LMO655332 LWK655332 MGG655332 MQC655332 MZY655332 NJU655332 NTQ655332 ODM655332 ONI655332 OXE655332 PHA655332 PQW655332 QAS655332 QKO655332 QUK655332 REG655332 ROC655332 RXY655332 SHU655332 SRQ655332 TBM655332 TLI655332 TVE655332 UFA655332 UOW655332 UYS655332 VIO655332 VSK655332 WCG655332 WMC655332 WVY655332 S720868 JM720868 TI720868 ADE720868 ANA720868 AWW720868 BGS720868 BQO720868 CAK720868 CKG720868 CUC720868 DDY720868 DNU720868 DXQ720868 EHM720868 ERI720868 FBE720868 FLA720868 FUW720868 GES720868 GOO720868 GYK720868 HIG720868 HSC720868 IBY720868 ILU720868 IVQ720868 JFM720868 JPI720868 JZE720868 KJA720868 KSW720868 LCS720868 LMO720868 LWK720868 MGG720868 MQC720868 MZY720868 NJU720868 NTQ720868 ODM720868 ONI720868 OXE720868 PHA720868 PQW720868 QAS720868 QKO720868 QUK720868 REG720868 ROC720868 RXY720868 SHU720868 SRQ720868 TBM720868 TLI720868 TVE720868 UFA720868 UOW720868 UYS720868 VIO720868 VSK720868 WCG720868 WMC720868 WVY720868 S786404 JM786404 TI786404 ADE786404 ANA786404 AWW786404 BGS786404 BQO786404 CAK786404 CKG786404 CUC786404 DDY786404 DNU786404 DXQ786404 EHM786404 ERI786404 FBE786404 FLA786404 FUW786404 GES786404 GOO786404 GYK786404 HIG786404 HSC786404 IBY786404 ILU786404 IVQ786404 JFM786404 JPI786404 JZE786404 KJA786404 KSW786404 LCS786404 LMO786404 LWK786404 MGG786404 MQC786404 MZY786404 NJU786404 NTQ786404 ODM786404 ONI786404 OXE786404 PHA786404 PQW786404 QAS786404 QKO786404 QUK786404 REG786404 ROC786404 RXY786404 SHU786404 SRQ786404 TBM786404 TLI786404 TVE786404 UFA786404 UOW786404 UYS786404 VIO786404 VSK786404 WCG786404 WMC786404 WVY786404 S851940 JM851940 TI851940 ADE851940 ANA851940 AWW851940 BGS851940 BQO851940 CAK851940 CKG851940 CUC851940 DDY851940 DNU851940 DXQ851940 EHM851940 ERI851940 FBE851940 FLA851940 FUW851940 GES851940 GOO851940 GYK851940 HIG851940 HSC851940 IBY851940 ILU851940 IVQ851940 JFM851940 JPI851940 JZE851940 KJA851940 KSW851940 LCS851940 LMO851940 LWK851940 MGG851940 MQC851940 MZY851940 NJU851940 NTQ851940 ODM851940 ONI851940 OXE851940 PHA851940 PQW851940 QAS851940 QKO851940 QUK851940 REG851940 ROC851940 RXY851940 SHU851940 SRQ851940 TBM851940 TLI851940 TVE851940 UFA851940 UOW851940 UYS851940 VIO851940 VSK851940 WCG851940 WMC851940 WVY851940 S917476 JM917476 TI917476 ADE917476 ANA917476 AWW917476 BGS917476 BQO917476 CAK917476 CKG917476 CUC917476 DDY917476 DNU917476 DXQ917476 EHM917476 ERI917476 FBE917476 FLA917476 FUW917476 GES917476 GOO917476 GYK917476 HIG917476 HSC917476 IBY917476 ILU917476 IVQ917476 JFM917476 JPI917476 JZE917476 KJA917476 KSW917476 LCS917476 LMO917476 LWK917476 MGG917476 MQC917476 MZY917476 NJU917476 NTQ917476 ODM917476 ONI917476 OXE917476 PHA917476 PQW917476 QAS917476 QKO917476 QUK917476 REG917476 ROC917476 RXY917476 SHU917476 SRQ917476 TBM917476 TLI917476 TVE917476 UFA917476 UOW917476 UYS917476 VIO917476 VSK917476 WCG917476 WMC917476 WVY917476 S983012 JM983012 TI983012 ADE983012 ANA983012 AWW983012 BGS983012 BQO983012 CAK983012 CKG983012 CUC983012 DDY983012 DNU983012 DXQ983012 EHM983012 ERI983012 FBE983012 FLA983012 FUW983012 GES983012 GOO983012 GYK983012 HIG983012 HSC983012 IBY983012 ILU983012 IVQ983012 JFM983012 JPI983012 JZE983012 KJA983012 KSW983012 LCS983012 LMO983012 LWK983012 MGG983012 MQC983012 MZY983012 NJU983012 NTQ983012 ODM983012 ONI983012 OXE983012 PHA983012 PQW983012 QAS983012 QKO983012 QUK983012 REG983012 ROC983012 RXY983012 SHU983012 SRQ983012 TBM983012 TLI983012 TVE983012 UFA983012 UOW983012 UYS983012 VIO983012 VSK983012 WCG983012 WMC983012 WVY983012 JE23:JE24 TA23:TA24 ACW23:ACW24 AMS23:AMS24 AWO23:AWO24 BGK23:BGK24 BQG23:BQG24 CAC23:CAC24 CJY23:CJY24 CTU23:CTU24 DDQ23:DDQ24 DNM23:DNM24 DXI23:DXI24 EHE23:EHE24 ERA23:ERA24 FAW23:FAW24 FKS23:FKS24 FUO23:FUO24 GEK23:GEK24 GOG23:GOG24 GYC23:GYC24 HHY23:HHY24 HRU23:HRU24 IBQ23:IBQ24 ILM23:ILM24 IVI23:IVI24 JFE23:JFE24 JPA23:JPA24 JYW23:JYW24 KIS23:KIS24 KSO23:KSO24 LCK23:LCK24 LMG23:LMG24 LWC23:LWC24 MFY23:MFY24 MPU23:MPU24 MZQ23:MZQ24 NJM23:NJM24 NTI23:NTI24 ODE23:ODE24 ONA23:ONA24 OWW23:OWW24 PGS23:PGS24 PQO23:PQO24 QAK23:QAK24 QKG23:QKG24 QUC23:QUC24 RDY23:RDY24 RNU23:RNU24 RXQ23:RXQ24 SHM23:SHM24 SRI23:SRI24 TBE23:TBE24 TLA23:TLA24 TUW23:TUW24 UES23:UES24 UOO23:UOO24 UYK23:UYK24 VIG23:VIG24 VSC23:VSC24 WBY23:WBY24 WLU23:WLU24 WVQ23:WVQ24 K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K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K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K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K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K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K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K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K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K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K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K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K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K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K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JM23:JM24 TI23:TI24 ADE23:ADE24 ANA23:ANA24 AWW23:AWW24 BGS23:BGS24 BQO23:BQO24 CAK23:CAK24 CKG23:CKG24 CUC23:CUC24 DDY23:DDY24 DNU23:DNU24 DXQ23:DXQ24 EHM23:EHM24 ERI23:ERI24 FBE23:FBE24 FLA23:FLA24 FUW23:FUW24 GES23:GES24 GOO23:GOO24 GYK23:GYK24 HIG23:HIG24 HSC23:HSC24 IBY23:IBY24 ILU23:ILU24 IVQ23:IVQ24 JFM23:JFM24 JPI23:JPI24 JZE23:JZE24 KJA23:KJA24 KSW23:KSW24 LCS23:LCS24 LMO23:LMO24 LWK23:LWK24 MGG23:MGG24 MQC23:MQC24 MZY23:MZY24 NJU23:NJU24 NTQ23:NTQ24 ODM23:ODM24 ONI23:ONI24 OXE23:OXE24 PHA23:PHA24 PQW23:PQW24 QAS23:QAS24 QKO23:QKO24 QUK23:QUK24 REG23:REG24 ROC23:ROC24 RXY23:RXY24 SHU23:SHU24 SRQ23:SRQ24 TBM23:TBM24 TLI23:TLI24 TVE23:TVE24 UFA23:UFA24 UOW23:UOW24 UYS23:UYS24 VIO23:VIO24 VSK23:VSK24 WCG23:WCG24 WMC23:WMC24 WVY23:WVY24 S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S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S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S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S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S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S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S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S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S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S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S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S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S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S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JE85 TA85 ACW85 AMS85 AWO85 BGK85 BQG85 CAC85 CJY85 CTU85 DDQ85 DNM85 DXI85 EHE85 ERA85 FAW85 FKS85 FUO85 GEK85 GOG85 GYC85 HHY85 HRU85 IBQ85 ILM85 IVI85 JFE85 JPA85 JYW85 KIS85 KSO85 LCK85 LMG85 LWC85 MFY85 MPU85 MZQ85 NJM85 NTI85 ODE85 ONA85 OWW85 PGS85 PQO85 QAK85 QKG85 QUC85 RDY85 RNU85 RXQ85 SHM85 SRI85 TBE85 TLA85 TUW85 UES85 UOO85 UYK85 VIG85 VSC85 WBY85 WLU85 WVQ85 K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K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K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K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K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K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K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K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K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K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K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K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K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K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K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M85 TI85 ADE85 ANA85 AWW85 BGS85 BQO85 CAK85 CKG85 CUC85 DDY85 DNU85 DXQ85 EHM85 ERI85 FBE85 FLA85 FUW85 GES85 GOO85 GYK85 HIG85 HSC85 IBY85 ILU85 IVQ85 JFM85 JPI85 JZE85 KJA85 KSW85 LCS85 LMO85 LWK85 MGG85 MQC85 MZY85 NJU85 NTQ85 ODM85 ONI85 OXE85 PHA85 PQW85 QAS85 QKO85 QUK85 REG85 ROC85 RXY85 SHU85 SRQ85 TBM85 TLI85 TVE85 UFA85 UOW85 UYS85 VIO85 VSK85 WCG85 WMC85 WVY85 S65562 JM65562 TI65562 ADE65562 ANA65562 AWW65562 BGS65562 BQO65562 CAK65562 CKG65562 CUC65562 DDY65562 DNU65562 DXQ65562 EHM65562 ERI65562 FBE65562 FLA65562 FUW65562 GES65562 GOO65562 GYK65562 HIG65562 HSC65562 IBY65562 ILU65562 IVQ65562 JFM65562 JPI65562 JZE65562 KJA65562 KSW65562 LCS65562 LMO65562 LWK65562 MGG65562 MQC65562 MZY65562 NJU65562 NTQ65562 ODM65562 ONI65562 OXE65562 PHA65562 PQW65562 QAS65562 QKO65562 QUK65562 REG65562 ROC65562 RXY65562 SHU65562 SRQ65562 TBM65562 TLI65562 TVE65562 UFA65562 UOW65562 UYS65562 VIO65562 VSK65562 WCG65562 WMC65562 WVY65562 S131098 JM131098 TI131098 ADE131098 ANA131098 AWW131098 BGS131098 BQO131098 CAK131098 CKG131098 CUC131098 DDY131098 DNU131098 DXQ131098 EHM131098 ERI131098 FBE131098 FLA131098 FUW131098 GES131098 GOO131098 GYK131098 HIG131098 HSC131098 IBY131098 ILU131098 IVQ131098 JFM131098 JPI131098 JZE131098 KJA131098 KSW131098 LCS131098 LMO131098 LWK131098 MGG131098 MQC131098 MZY131098 NJU131098 NTQ131098 ODM131098 ONI131098 OXE131098 PHA131098 PQW131098 QAS131098 QKO131098 QUK131098 REG131098 ROC131098 RXY131098 SHU131098 SRQ131098 TBM131098 TLI131098 TVE131098 UFA131098 UOW131098 UYS131098 VIO131098 VSK131098 WCG131098 WMC131098 WVY131098 S196634 JM196634 TI196634 ADE196634 ANA196634 AWW196634 BGS196634 BQO196634 CAK196634 CKG196634 CUC196634 DDY196634 DNU196634 DXQ196634 EHM196634 ERI196634 FBE196634 FLA196634 FUW196634 GES196634 GOO196634 GYK196634 HIG196634 HSC196634 IBY196634 ILU196634 IVQ196634 JFM196634 JPI196634 JZE196634 KJA196634 KSW196634 LCS196634 LMO196634 LWK196634 MGG196634 MQC196634 MZY196634 NJU196634 NTQ196634 ODM196634 ONI196634 OXE196634 PHA196634 PQW196634 QAS196634 QKO196634 QUK196634 REG196634 ROC196634 RXY196634 SHU196634 SRQ196634 TBM196634 TLI196634 TVE196634 UFA196634 UOW196634 UYS196634 VIO196634 VSK196634 WCG196634 WMC196634 WVY196634 S262170 JM262170 TI262170 ADE262170 ANA262170 AWW262170 BGS262170 BQO262170 CAK262170 CKG262170 CUC262170 DDY262170 DNU262170 DXQ262170 EHM262170 ERI262170 FBE262170 FLA262170 FUW262170 GES262170 GOO262170 GYK262170 HIG262170 HSC262170 IBY262170 ILU262170 IVQ262170 JFM262170 JPI262170 JZE262170 KJA262170 KSW262170 LCS262170 LMO262170 LWK262170 MGG262170 MQC262170 MZY262170 NJU262170 NTQ262170 ODM262170 ONI262170 OXE262170 PHA262170 PQW262170 QAS262170 QKO262170 QUK262170 REG262170 ROC262170 RXY262170 SHU262170 SRQ262170 TBM262170 TLI262170 TVE262170 UFA262170 UOW262170 UYS262170 VIO262170 VSK262170 WCG262170 WMC262170 WVY262170 S327706 JM327706 TI327706 ADE327706 ANA327706 AWW327706 BGS327706 BQO327706 CAK327706 CKG327706 CUC327706 DDY327706 DNU327706 DXQ327706 EHM327706 ERI327706 FBE327706 FLA327706 FUW327706 GES327706 GOO327706 GYK327706 HIG327706 HSC327706 IBY327706 ILU327706 IVQ327706 JFM327706 JPI327706 JZE327706 KJA327706 KSW327706 LCS327706 LMO327706 LWK327706 MGG327706 MQC327706 MZY327706 NJU327706 NTQ327706 ODM327706 ONI327706 OXE327706 PHA327706 PQW327706 QAS327706 QKO327706 QUK327706 REG327706 ROC327706 RXY327706 SHU327706 SRQ327706 TBM327706 TLI327706 TVE327706 UFA327706 UOW327706 UYS327706 VIO327706 VSK327706 WCG327706 WMC327706 WVY327706 S393242 JM393242 TI393242 ADE393242 ANA393242 AWW393242 BGS393242 BQO393242 CAK393242 CKG393242 CUC393242 DDY393242 DNU393242 DXQ393242 EHM393242 ERI393242 FBE393242 FLA393242 FUW393242 GES393242 GOO393242 GYK393242 HIG393242 HSC393242 IBY393242 ILU393242 IVQ393242 JFM393242 JPI393242 JZE393242 KJA393242 KSW393242 LCS393242 LMO393242 LWK393242 MGG393242 MQC393242 MZY393242 NJU393242 NTQ393242 ODM393242 ONI393242 OXE393242 PHA393242 PQW393242 QAS393242 QKO393242 QUK393242 REG393242 ROC393242 RXY393242 SHU393242 SRQ393242 TBM393242 TLI393242 TVE393242 UFA393242 UOW393242 UYS393242 VIO393242 VSK393242 WCG393242 WMC393242 WVY393242 S458778 JM458778 TI458778 ADE458778 ANA458778 AWW458778 BGS458778 BQO458778 CAK458778 CKG458778 CUC458778 DDY458778 DNU458778 DXQ458778 EHM458778 ERI458778 FBE458778 FLA458778 FUW458778 GES458778 GOO458778 GYK458778 HIG458778 HSC458778 IBY458778 ILU458778 IVQ458778 JFM458778 JPI458778 JZE458778 KJA458778 KSW458778 LCS458778 LMO458778 LWK458778 MGG458778 MQC458778 MZY458778 NJU458778 NTQ458778 ODM458778 ONI458778 OXE458778 PHA458778 PQW458778 QAS458778 QKO458778 QUK458778 REG458778 ROC458778 RXY458778 SHU458778 SRQ458778 TBM458778 TLI458778 TVE458778 UFA458778 UOW458778 UYS458778 VIO458778 VSK458778 WCG458778 WMC458778 WVY458778 S524314 JM524314 TI524314 ADE524314 ANA524314 AWW524314 BGS524314 BQO524314 CAK524314 CKG524314 CUC524314 DDY524314 DNU524314 DXQ524314 EHM524314 ERI524314 FBE524314 FLA524314 FUW524314 GES524314 GOO524314 GYK524314 HIG524314 HSC524314 IBY524314 ILU524314 IVQ524314 JFM524314 JPI524314 JZE524314 KJA524314 KSW524314 LCS524314 LMO524314 LWK524314 MGG524314 MQC524314 MZY524314 NJU524314 NTQ524314 ODM524314 ONI524314 OXE524314 PHA524314 PQW524314 QAS524314 QKO524314 QUK524314 REG524314 ROC524314 RXY524314 SHU524314 SRQ524314 TBM524314 TLI524314 TVE524314 UFA524314 UOW524314 UYS524314 VIO524314 VSK524314 WCG524314 WMC524314 WVY524314 S589850 JM589850 TI589850 ADE589850 ANA589850 AWW589850 BGS589850 BQO589850 CAK589850 CKG589850 CUC589850 DDY589850 DNU589850 DXQ589850 EHM589850 ERI589850 FBE589850 FLA589850 FUW589850 GES589850 GOO589850 GYK589850 HIG589850 HSC589850 IBY589850 ILU589850 IVQ589850 JFM589850 JPI589850 JZE589850 KJA589850 KSW589850 LCS589850 LMO589850 LWK589850 MGG589850 MQC589850 MZY589850 NJU589850 NTQ589850 ODM589850 ONI589850 OXE589850 PHA589850 PQW589850 QAS589850 QKO589850 QUK589850 REG589850 ROC589850 RXY589850 SHU589850 SRQ589850 TBM589850 TLI589850 TVE589850 UFA589850 UOW589850 UYS589850 VIO589850 VSK589850 WCG589850 WMC589850 WVY589850 S655386 JM655386 TI655386 ADE655386 ANA655386 AWW655386 BGS655386 BQO655386 CAK655386 CKG655386 CUC655386 DDY655386 DNU655386 DXQ655386 EHM655386 ERI655386 FBE655386 FLA655386 FUW655386 GES655386 GOO655386 GYK655386 HIG655386 HSC655386 IBY655386 ILU655386 IVQ655386 JFM655386 JPI655386 JZE655386 KJA655386 KSW655386 LCS655386 LMO655386 LWK655386 MGG655386 MQC655386 MZY655386 NJU655386 NTQ655386 ODM655386 ONI655386 OXE655386 PHA655386 PQW655386 QAS655386 QKO655386 QUK655386 REG655386 ROC655386 RXY655386 SHU655386 SRQ655386 TBM655386 TLI655386 TVE655386 UFA655386 UOW655386 UYS655386 VIO655386 VSK655386 WCG655386 WMC655386 WVY655386 S720922 JM720922 TI720922 ADE720922 ANA720922 AWW720922 BGS720922 BQO720922 CAK720922 CKG720922 CUC720922 DDY720922 DNU720922 DXQ720922 EHM720922 ERI720922 FBE720922 FLA720922 FUW720922 GES720922 GOO720922 GYK720922 HIG720922 HSC720922 IBY720922 ILU720922 IVQ720922 JFM720922 JPI720922 JZE720922 KJA720922 KSW720922 LCS720922 LMO720922 LWK720922 MGG720922 MQC720922 MZY720922 NJU720922 NTQ720922 ODM720922 ONI720922 OXE720922 PHA720922 PQW720922 QAS720922 QKO720922 QUK720922 REG720922 ROC720922 RXY720922 SHU720922 SRQ720922 TBM720922 TLI720922 TVE720922 UFA720922 UOW720922 UYS720922 VIO720922 VSK720922 WCG720922 WMC720922 WVY720922 S786458 JM786458 TI786458 ADE786458 ANA786458 AWW786458 BGS786458 BQO786458 CAK786458 CKG786458 CUC786458 DDY786458 DNU786458 DXQ786458 EHM786458 ERI786458 FBE786458 FLA786458 FUW786458 GES786458 GOO786458 GYK786458 HIG786458 HSC786458 IBY786458 ILU786458 IVQ786458 JFM786458 JPI786458 JZE786458 KJA786458 KSW786458 LCS786458 LMO786458 LWK786458 MGG786458 MQC786458 MZY786458 NJU786458 NTQ786458 ODM786458 ONI786458 OXE786458 PHA786458 PQW786458 QAS786458 QKO786458 QUK786458 REG786458 ROC786458 RXY786458 SHU786458 SRQ786458 TBM786458 TLI786458 TVE786458 UFA786458 UOW786458 UYS786458 VIO786458 VSK786458 WCG786458 WMC786458 WVY786458 S851994 JM851994 TI851994 ADE851994 ANA851994 AWW851994 BGS851994 BQO851994 CAK851994 CKG851994 CUC851994 DDY851994 DNU851994 DXQ851994 EHM851994 ERI851994 FBE851994 FLA851994 FUW851994 GES851994 GOO851994 GYK851994 HIG851994 HSC851994 IBY851994 ILU851994 IVQ851994 JFM851994 JPI851994 JZE851994 KJA851994 KSW851994 LCS851994 LMO851994 LWK851994 MGG851994 MQC851994 MZY851994 NJU851994 NTQ851994 ODM851994 ONI851994 OXE851994 PHA851994 PQW851994 QAS851994 QKO851994 QUK851994 REG851994 ROC851994 RXY851994 SHU851994 SRQ851994 TBM851994 TLI851994 TVE851994 UFA851994 UOW851994 UYS851994 VIO851994 VSK851994 WCG851994 WMC851994 WVY851994 S917530 JM917530 TI917530 ADE917530 ANA917530 AWW917530 BGS917530 BQO917530 CAK917530 CKG917530 CUC917530 DDY917530 DNU917530 DXQ917530 EHM917530 ERI917530 FBE917530 FLA917530 FUW917530 GES917530 GOO917530 GYK917530 HIG917530 HSC917530 IBY917530 ILU917530 IVQ917530 JFM917530 JPI917530 JZE917530 KJA917530 KSW917530 LCS917530 LMO917530 LWK917530 MGG917530 MQC917530 MZY917530 NJU917530 NTQ917530 ODM917530 ONI917530 OXE917530 PHA917530 PQW917530 QAS917530 QKO917530 QUK917530 REG917530 ROC917530 RXY917530 SHU917530 SRQ917530 TBM917530 TLI917530 TVE917530 UFA917530 UOW917530 UYS917530 VIO917530 VSK917530 WCG917530 WMC917530 WVY917530 S983066 JM983066 TI983066 ADE983066 ANA983066 AWW983066 BGS983066 BQO983066 CAK983066 CKG983066 CUC983066 DDY983066 DNU983066 DXQ983066 EHM983066 ERI983066 FBE983066 FLA983066 FUW983066 GES983066 GOO983066 GYK983066 HIG983066 HSC983066 IBY983066 ILU983066 IVQ983066 JFM983066 JPI983066 JZE983066 KJA983066 KSW983066 LCS983066 LMO983066 LWK983066 MGG983066 MQC983066 MZY983066 NJU983066 NTQ983066 ODM983066 ONI983066 OXE983066 PHA983066 PQW983066 QAS983066 QKO983066 QUK983066 REG983066 ROC983066 RXY983066 SHU983066 SRQ983066 TBM983066 TLI983066 TVE983066 UFA983066 UOW983066 UYS983066 VIO983066 VSK983066 WCG983066 WMC983066 WVY983066" xr:uid="{BDEF21EB-FF4F-4D0C-A047-411D505D16CD}">
      <formula1>"✓"</formula1>
    </dataValidation>
  </dataValidations>
  <pageMargins left="0.43" right="0.27559055118110237" top="0.19685039370078741" bottom="0.19685039370078741" header="0" footer="0"/>
  <pageSetup paperSize="9" scale="9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質問票 (2)</vt:lpstr>
      <vt:lpstr>質問票</vt:lpstr>
      <vt:lpstr>願書</vt:lpstr>
      <vt:lpstr>日本語を学ぶ理由書 (和訳)</vt:lpstr>
      <vt:lpstr>経費支弁書(訳文)</vt:lpstr>
      <vt:lpstr>履歴書</vt:lpstr>
      <vt:lpstr>願書!Print_Area</vt:lpstr>
      <vt:lpstr>'経費支弁書(訳文)'!Print_Area</vt:lpstr>
      <vt:lpstr>'日本語を学ぶ理由書 (和訳)'!Print_Area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PC019</dc:creator>
  <cp:lastModifiedBy>PC019</cp:lastModifiedBy>
  <cp:lastPrinted>2022-02-14T05:03:47Z</cp:lastPrinted>
  <dcterms:created xsi:type="dcterms:W3CDTF">2021-08-03T00:13:31Z</dcterms:created>
  <dcterms:modified xsi:type="dcterms:W3CDTF">2022-02-16T06:08:14Z</dcterms:modified>
</cp:coreProperties>
</file>